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showInkAnnotation="0"/>
  <mc:AlternateContent xmlns:mc="http://schemas.openxmlformats.org/markup-compatibility/2006">
    <mc:Choice Requires="x15">
      <x15ac:absPath xmlns:x15ac="http://schemas.microsoft.com/office/spreadsheetml/2010/11/ac" url="M:\03_projekti\001_škole\OŠ Slunj\2020_krov centralnog dijela\04_za investitora\"/>
    </mc:Choice>
  </mc:AlternateContent>
  <xr:revisionPtr revIDLastSave="0" documentId="13_ncr:1_{FF815F55-488E-49AF-A708-2CE77B4E138E}" xr6:coauthVersionLast="45" xr6:coauthVersionMax="45" xr10:uidLastSave="{00000000-0000-0000-0000-000000000000}"/>
  <bookViews>
    <workbookView xWindow="38280" yWindow="45" windowWidth="29040" windowHeight="15840" xr2:uid="{00000000-000D-0000-FFFF-FFFF00000000}"/>
  </bookViews>
  <sheets>
    <sheet name="00_uvod" sheetId="4" r:id="rId1"/>
    <sheet name="01_građevinsko obrtnički" sheetId="1" r:id="rId2"/>
    <sheet name="02_elektro" sheetId="5" r:id="rId3"/>
  </sheets>
  <definedNames>
    <definedName name="_xlnm.Print_Titles" localSheetId="1">'01_građevinsko obrtnički'!$1:$2</definedName>
    <definedName name="_xlnm.Print_Titles" localSheetId="2">'02_elektro'!$1:$2</definedName>
    <definedName name="_xlnm.Print_Area" localSheetId="0">'00_uvod'!$A$1:$E$214</definedName>
    <definedName name="_xlnm.Print_Area" localSheetId="1">'01_građevinsko obrtnički'!$A$1:$F$256</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8" i="5" l="1"/>
  <c r="F17" i="5"/>
  <c r="F16" i="5"/>
  <c r="F15" i="5"/>
  <c r="F14" i="5"/>
  <c r="F13" i="5"/>
  <c r="F12" i="5"/>
  <c r="F11" i="5"/>
  <c r="F10" i="5"/>
  <c r="F9" i="5"/>
  <c r="F8" i="5"/>
  <c r="F7" i="5"/>
  <c r="F19" i="5" l="1"/>
  <c r="F23" i="5" s="1"/>
  <c r="F24" i="5" s="1"/>
  <c r="F25" i="5"/>
  <c r="F26" i="5" s="1"/>
  <c r="E66" i="4" l="1"/>
  <c r="G253" i="1"/>
  <c r="B252" i="1"/>
  <c r="B251" i="1"/>
  <c r="B250" i="1"/>
  <c r="B249" i="1"/>
  <c r="F124" i="1"/>
  <c r="G123" i="1"/>
  <c r="J123" i="1" s="1"/>
  <c r="J18" i="1"/>
  <c r="D236" i="1" l="1"/>
  <c r="D232" i="1"/>
  <c r="D231" i="1"/>
  <c r="D230" i="1"/>
  <c r="D142" i="1" l="1"/>
  <c r="J137" i="1"/>
  <c r="I137" i="1"/>
  <c r="F242" i="1"/>
  <c r="F241" i="1"/>
  <c r="F236" i="1"/>
  <c r="F232" i="1"/>
  <c r="F231" i="1"/>
  <c r="F230" i="1"/>
  <c r="K28" i="1"/>
  <c r="F28" i="1"/>
  <c r="F244" i="1" l="1"/>
  <c r="F252" i="1"/>
  <c r="K137" i="1"/>
  <c r="F194" i="1"/>
  <c r="J194" i="1"/>
  <c r="A249" i="1"/>
  <c r="A250" i="1" s="1"/>
  <c r="A251" i="1" s="1"/>
  <c r="A252" i="1" s="1"/>
  <c r="F178" i="1"/>
  <c r="F177" i="1"/>
  <c r="D171" i="1"/>
  <c r="G133" i="1"/>
  <c r="D133" i="1" s="1"/>
  <c r="D136" i="1" s="1"/>
  <c r="D141" i="1" s="1"/>
  <c r="K51" i="1"/>
  <c r="M51" i="1" s="1"/>
  <c r="O51" i="1" s="1"/>
  <c r="P51" i="1" s="1"/>
  <c r="F29" i="1"/>
  <c r="F196" i="1" l="1"/>
  <c r="F251" i="1" l="1"/>
  <c r="F33" i="1"/>
  <c r="F38" i="1"/>
  <c r="F27" i="1"/>
  <c r="F58" i="1" l="1"/>
  <c r="F175" i="1"/>
  <c r="K50" i="1" l="1"/>
  <c r="M50" i="1" s="1"/>
  <c r="K54" i="1"/>
  <c r="K52" i="1"/>
  <c r="K53" i="1"/>
  <c r="M53" i="1" s="1"/>
  <c r="O53" i="1" s="1"/>
  <c r="P53" i="1" s="1"/>
  <c r="F39" i="1"/>
  <c r="F54" i="1" l="1"/>
  <c r="M54" i="1"/>
  <c r="O54" i="1" s="1"/>
  <c r="P54" i="1" s="1"/>
  <c r="F52" i="1"/>
  <c r="M52" i="1"/>
  <c r="O52" i="1" s="1"/>
  <c r="P52" i="1" s="1"/>
  <c r="O50" i="1"/>
  <c r="P50" i="1" s="1"/>
  <c r="F51" i="1"/>
  <c r="F133" i="1"/>
  <c r="F53" i="1"/>
  <c r="F173" i="1" l="1"/>
  <c r="F50" i="1"/>
  <c r="F22" i="1"/>
  <c r="F136" i="1" l="1"/>
  <c r="D150" i="1" l="1"/>
  <c r="D170" i="1"/>
  <c r="F170" i="1" s="1"/>
  <c r="F44" i="1" l="1"/>
  <c r="K26" i="1"/>
  <c r="F26" i="1" l="1"/>
  <c r="F137" i="1" l="1"/>
  <c r="F171" i="1"/>
  <c r="D143" i="1" l="1"/>
  <c r="F172" i="1" s="1"/>
  <c r="F150" i="1" l="1"/>
  <c r="D154" i="1"/>
  <c r="F18" i="1"/>
  <c r="F154" i="1" l="1"/>
  <c r="F143" i="1"/>
  <c r="F180" i="1" l="1"/>
  <c r="F250" i="1" s="1"/>
  <c r="F60" i="1"/>
  <c r="F249" i="1" s="1"/>
  <c r="F253" i="1" l="1"/>
  <c r="E65" i="4" s="1"/>
  <c r="E67" i="4" s="1"/>
  <c r="E68" i="4" s="1"/>
  <c r="E69" i="4" l="1"/>
  <c r="F254" i="1"/>
  <c r="F255" i="1" s="1"/>
  <c r="G255" i="1" s="1"/>
  <c r="G256" i="1" s="1"/>
</calcChain>
</file>

<file path=xl/sharedStrings.xml><?xml version="1.0" encoding="utf-8"?>
<sst xmlns="http://schemas.openxmlformats.org/spreadsheetml/2006/main" count="517" uniqueCount="386">
  <si>
    <t>Prilikom izvedbe limarskih radova opisanih ovim troškovnikom izvoditelj radova mora se pridržavati svih uvjeta i opisa iz troškovnika, kao i važećih propisa, a u skladu sa postojećim standardima TU-XVII/76.</t>
  </si>
  <si>
    <t>Eventualne izmjene materijala, te načina izvedbe tijekom gradnje moraju se izvršiti isključivo pismenih dogovorom sa projektantom i nadzornim inženjerom.</t>
  </si>
  <si>
    <t>OPĆI UVJETI</t>
  </si>
  <si>
    <t xml:space="preserve">Upotrijebljeni materijali moraju zadovoljavati odgovarajućim propisima i standardima. </t>
  </si>
  <si>
    <t>Ako je opis stavke izvoditelju nejasan treba prije predaje ponude tražiti objašnjenje od projektanta.</t>
  </si>
  <si>
    <t>Jedinična cijena limarskih radova sadrži:</t>
  </si>
  <si>
    <t>Ovi tehnički uvjeti mijenjaju se ili nadopunjavaju opisom pojedinih stavki troškovnika.</t>
  </si>
  <si>
    <t xml:space="preserve"> </t>
  </si>
  <si>
    <t>PDV 25%:</t>
  </si>
  <si>
    <t>REKAPITULACIJA GRAĐEVINSKO OBRTNIČKIH RADOVA</t>
  </si>
  <si>
    <t>kom</t>
  </si>
  <si>
    <t>m2</t>
  </si>
  <si>
    <t>m1</t>
  </si>
  <si>
    <t>SVEUKUPNO:</t>
  </si>
  <si>
    <t>UKUPNO:</t>
  </si>
  <si>
    <t>LIMARSKI RADOVI</t>
  </si>
  <si>
    <t>a</t>
  </si>
  <si>
    <t>b</t>
  </si>
  <si>
    <t>c</t>
  </si>
  <si>
    <t>d</t>
  </si>
  <si>
    <t>Obračun se vrši po jedinici mjera kako je opisom traženo. Projektant si pridržava pravo promjene odnosno dopune načina izvođenja pojedine stavke što bi uslijedilo tokom razrade izvedbenih nacrta i detalja, a u okviru datih razvijenih širina lima i pojedinim stavkama.</t>
  </si>
  <si>
    <t>Ispod svih opšava treba položiti sloj bitumenske krovne ljepenke ukoliko je to u stavci troškovnika tako naznačeno.</t>
  </si>
  <si>
    <t>Izvoditelj je dužan prije izrade limarije uzeti sve izmjere u naravi, a također je dužan prije početka montaže ispitati sve dijelove gdje se imaju izvesti limarski radovi, te na eventualnu neispravnost istih upozoriti nadzornog inženjera, jer će se u protivnom naknadni popravci izvršiti na račun izvoditelja limarskih radova.</t>
  </si>
  <si>
    <t>uzimanje mjera na zgradi za izvedbu i obračun</t>
  </si>
  <si>
    <t>sav materijal uključivo i pomoćni</t>
  </si>
  <si>
    <t>sav rad na zgradi i u radionici</t>
  </si>
  <si>
    <t>poduzimanjje mjera zaštite po HTZ i drugim postojećim propisima</t>
  </si>
  <si>
    <t>transport materijala na gradilište, uskladištenje, te dopremu na mjesto ugradbe</t>
  </si>
  <si>
    <t>čišćenje od otpadaka nakon izvršenih radova</t>
  </si>
  <si>
    <t>zaštitu izvedenih radova primopredaje</t>
  </si>
  <si>
    <t>korištenje skele do 2 m visine, te kuke, užad i ljestve</t>
  </si>
  <si>
    <t>označavanje mjesta za bušenje (štemanje)</t>
  </si>
  <si>
    <t>dobava i ugradba pakni odnosno ugradba limarije upucavanjem</t>
  </si>
  <si>
    <t>čišćenje i miniziranje željeznih dijelova</t>
  </si>
  <si>
    <t>dobava i polaganje podložne ljepenke</t>
  </si>
  <si>
    <t>UKUPNO 2:</t>
  </si>
  <si>
    <t>UKUPNO 1:</t>
  </si>
  <si>
    <t>Tatjana Basar, dipl.ing.arh.</t>
  </si>
  <si>
    <t>Vlasta Lendler - Adamec, dipl.ing.arh.</t>
  </si>
  <si>
    <t>OPĆI OPIS UZ TROŠKOVNIK</t>
  </si>
  <si>
    <t>Izvoditelj radova dužan je prije davanja ponude detaljno pregledati građevinu i u pojedinu cijenu stavke uračunati sve potrebno za kompletno dovršen rad.</t>
  </si>
  <si>
    <t>Na jediničnu cijenu radne snage izvoditelj ima pravo zaračunati faktor prema postojećim propisima i privrednim instrumentima na osnovu zakonskih propisa.</t>
  </si>
  <si>
    <t>Povrh toga izvoditelj ima faktorom obuhvatiti i slijedeće radove, koji se neće posebno platiti, bilo kao stavka troškovnika, bilo kao naknadni rad i to:</t>
  </si>
  <si>
    <t>* kompletnu režiju gradilišta, uključujući dizalice, mostove, mehanizaciju i sl.</t>
  </si>
  <si>
    <t>* uređenje gradilišta po završetku svakog rada, sa otklanjanjem i odvozom svih odpadaka, šute, ostatka građevinskog materijala, inventura, pomoćnih građevina itd.</t>
  </si>
  <si>
    <t>Taksa za gradsku deponiju obračunata je u jediničnoj cijeni rada.</t>
  </si>
  <si>
    <t>Izvoditelj je dužan sve mjere provjeriti u naravi odnosno na licu mjesta, bez posebne naplate istog.</t>
  </si>
  <si>
    <t>Obračun nepredviđenih radova</t>
  </si>
  <si>
    <t>Nuditi:</t>
  </si>
  <si>
    <t>R II klasa samo netto satnicu</t>
  </si>
  <si>
    <t>R IV klasa samo netto satnicu</t>
  </si>
  <si>
    <t>e</t>
  </si>
  <si>
    <t>f</t>
  </si>
  <si>
    <t>Stavke troškovnika obuhvaćaju konačno dovršenje radova definiranih po količini i kakvoći. Cijena pojedine stavke je konačna cijena za realizaciju pojedine troškovničke stavke, te obuhvaća i sve radnje koje u stavci nisu posebno navedene, a neophodne su za izvedbu pojedine stavke do potpune funkcionalne i pogonske gotovosti.</t>
  </si>
  <si>
    <t xml:space="preserve">Izvoditelj radova će na gradilištu voditi propisani građevinski dnevnik u koji se unose svi podaci i događaji tijekom građenja, upisuju primjedbe projektanta, predstavnika investitora, nadzornog inženjera i pomoćnika nadzornog inženjera, te inspekcije. Uz građevinski dnevnik  izvoditelj mora voditi građevinsku knjigu u dva primjerka, u koju će se prema ugovorenim stavkama unositi podaci za obračun. </t>
  </si>
  <si>
    <t>Prilog građevinske knjige su obračunski nacrti i fotodokumentacija. Prihvatiti će se i kontrolirati samo građevinska knjiga koja je dostavljena u propisanoj  formi, sa svim potrebnim prilozima, te je jednoznačna u pogledu dokaza izvedenih količina.</t>
  </si>
  <si>
    <t>Ovlašteni predstavnik izvođača radova unosit će u građ. knjigu količine izvedenih radova sa svim potrebnim skicama i izmjerama uz dogovor i kontrolu istih od strane nadzornog inženjera, te će svojim potpisima jamčiti za njihovu točnost. Samo tako utvrđeni radovi mogu se uzeti u obzir kod izrade privremenog i konačnog obračuna radova.</t>
  </si>
  <si>
    <t>O ispitivanjima i pregledima vodi se posebna evidencija.</t>
  </si>
  <si>
    <t>Eventualne izmjene materijala i način izvedbe tijekom gradnje građevine mogu se izvršiti isključivo pisanim dogovorom izvoditelja s projektantom i investitorom. Svako samovoljno odstupanje od projekta izvoditelj preuzima na vlastiti rizik i snosi sve rezultirajuće direktne i indirektne troškove koji nastanu kao posljedica njegovih izmjena tijekom gradnje.</t>
  </si>
  <si>
    <t>Nakon dovršetka gradnje Izvoditelj je dužan predati potpuno uređeno gradilište i okoliš na tehničkom pregledu i primopredaji radova.</t>
  </si>
  <si>
    <t>Izvođač je dužan  svaki dio investiciono tehničke dokumentacije pregledati, te dati primjedbe na eventualne tehničke probleme koji bi mogli prouzročiti slabiji kvalitet, postojanost ugrađenih elemenata ili druge štete. U protivnom biti će dužan ovakve štete sanirati o svom trošku.</t>
  </si>
  <si>
    <t>Naročitu pažnju kod toga treba posvetiti usaglašavanju građevinskih i instalaterskih nacrta. Ako ustanovi neke razlike u mjerama, nedostatke ili pogreške u  podlogama, dužan je pravovremeno obavijestiti nadzornog inženjera i odgovornog projektanta, te zatražiti rješenja.</t>
  </si>
  <si>
    <t>U organizaciji gradilišta izvođač je dužan uz ostalo posebno predvidjeti:</t>
  </si>
  <si>
    <t>Izvođač je dužan gradilište sa svim prostorijama i cijelim inventarom redovito održavati i čistiti.</t>
  </si>
  <si>
    <t>Sve materijale izvođač mora redovito i pravovremeno dobaviti da ne dođe do bilo kakvog zastoja gradnje.</t>
  </si>
  <si>
    <t>U kalkulacije izvođač mora prema ponuđenim radovima uračunati ili posebno ponuditi eventualne zaštite za zimski period građenja, kišu ili sl.</t>
  </si>
  <si>
    <t>Izvođač je dužan svu površinsku vodu u granicama gradilišta redovito odstranjivati odnosno nasipavati.</t>
  </si>
  <si>
    <t>Sve otpadne materijale (šuta, lomovi, mort, ambalaža i sl.) treba odmah odvesti. Troškove treba ukalkulirati u jediničnu cijenu. Ukoliko se isti neće izvršavati investitor ima pravo čišćenja i odvoz otpada povjeriti drugome, a na teret izvođača radova.</t>
  </si>
  <si>
    <t>Izvođač je dužan uz shemu organizacije gradilišta dostaviti i spisak sve mehanizacije i opreme koja će biti na raspolaganju gradilišta, te satnice za rad i upotrebu svakog stroja.</t>
  </si>
  <si>
    <t>Na gradilištu moraju biti poduzete sve HTZ mjere prema postojećim propisima.</t>
  </si>
  <si>
    <t>Izvođač je dužan po završetku radova gradilište kompletno očistiti.</t>
  </si>
  <si>
    <t>Za razne nepredviđene radove koji se eventualno pojave u tijeku izvedbe obračun će se izvršiti prema stvarno utrošenom vremenu i materijalu kroz građ. dnevnik i građ. knjigu ovjerenu od strane nadzorne službe.</t>
  </si>
  <si>
    <t>• obvezujuće odredbe odgovarajućih pravilnika ili normi</t>
  </si>
  <si>
    <t>• upis u građevinski dnevnik</t>
  </si>
  <si>
    <t>• pregled izvedenih radova</t>
  </si>
  <si>
    <t>Članak 54. Zakona o gradnji (NN 153/13) određuje da se građevinski proizvodi i oprema mogu upotrebljavati odnosno ugrađivati samo ako je njihova kvaliteta dokazana ispravom proizvođača ili certifikatom sukladnosti prema posebnom zakonu.</t>
  </si>
  <si>
    <t>ISPITIVANJE I ATESTIRANJE MATERIJALA PRIJE UGRADNJE</t>
  </si>
  <si>
    <t xml:space="preserve">• izvješće o ispitivanju općih svojstava tih materijala ili ateste (certifikate) sukladnosti prema važećem  propisu </t>
  </si>
  <si>
    <t>• izvješće o ispitivanju koeficijenta toplinske vodljivosti za sve ugrađene toplinsko izolacijske materijale (HRN U.J5.600 i 600/1)</t>
  </si>
  <si>
    <t>• izvješće o ispitivanju faktora otpora difuziji vodene pare za sve ugrađene materijale (HRN U.J5.600 i 600/1)</t>
  </si>
  <si>
    <t>• dokument iz kojih proizlazi na građevini zadovoljavaju postojeće postojeće propise i eventualne dodatne zahtjeve iz projekta, odnosno da je podoban za predviđenu ugradnju</t>
  </si>
  <si>
    <t>• izvješće o ispitivanju vodonepropusnosti, propusnosti zraka, koeficijenta prolaza topline "k" i vrijednosti zvučne izolacije ugrađenih prozora i balkonskih vrata (HRN U.J5.600 i 600/1, HRN U.J6.201, HRN D.E8.193).</t>
  </si>
  <si>
    <t>UPIS U GRAĐEVINSKI DNEVNIK</t>
  </si>
  <si>
    <t>Osobita pozornost upisa ovlaštenih osoba glede:</t>
  </si>
  <si>
    <t>• vremenskih i drugih uvjeta</t>
  </si>
  <si>
    <t>• kvalitete i stanja pojedinih podloga prije nastavka izvođenja završnih radova</t>
  </si>
  <si>
    <t>• utvrđenih nedostataka i naloge za njihova otklanjanja</t>
  </si>
  <si>
    <t>PREGLED U TIJEKU IZVOĐENJA ZAVRŠNIH RADOVA</t>
  </si>
  <si>
    <t>Osobitu pozornost potrebno je obratiti na stanje podloga i metalnih površina.</t>
  </si>
  <si>
    <t xml:space="preserve">Radovi se izvode prema opisu radova i opisu iz pripadajuće norme u vezi svojstva zaštite od buke i vibracija, te toplinske zaštite i uštede. </t>
  </si>
  <si>
    <t>Svaka faza izvođenja evidentira se upisom u građevinski dnevnik.</t>
  </si>
  <si>
    <t>RUŠENJA, DEMONTAŽE I PROBIJANJA</t>
  </si>
  <si>
    <t>RAVNI KROV</t>
  </si>
  <si>
    <t xml:space="preserve">Neprohodni ravni krov </t>
  </si>
  <si>
    <t>Krov se izvodi na AB stropnoj ploči.</t>
  </si>
  <si>
    <t xml:space="preserve">Izrada svih slojeva ravnog krova sa slijedećim radnjama: </t>
  </si>
  <si>
    <t>Beton za pad</t>
  </si>
  <si>
    <t>1) horizontalne površine</t>
  </si>
  <si>
    <t>Bitumenski prednamaz</t>
  </si>
  <si>
    <t>Demontaža vodolovnih grla</t>
  </si>
  <si>
    <t>NORMATIVI I PROPISI:</t>
  </si>
  <si>
    <t>Materijal za hidroizolaciju moraju odgovarati važećim standardima:</t>
  </si>
  <si>
    <t>Hidroizolacije</t>
  </si>
  <si>
    <t>Bitumenske trake: HRN EN 13707:2009, HRN EN 13969:2005, HRN EN 13969:2005/A1:2008, HRN EN 13970:2005, HRN EN 13970:2005/A1:2008, HRN EN 14967:2008</t>
  </si>
  <si>
    <t>Podložne trake: HRN EN 13859-1:2008, HRN EN 13859-2:2008, HRN EN 13859-1:2010, HRN EN 13859-2:2010</t>
  </si>
  <si>
    <t xml:space="preserve">Plastične i elastomerne trake: HRN EN 13956:2005, HRN EN 13956:2005/Ispr.1:2008, HRN EN 13967:2005, HRN EN 13967:2005/A1:2008, HRN EN 13984:2005, HRN EN 13984:2005/A1:2008, HRN EN 14909:2008 </t>
  </si>
  <si>
    <t>Vodonepropusni proizvodi u tekućem obliku za primjenu ispod keramičkih pločica povezanih ljepilom: HRN EN 14891:2008, HRN EN 14891:2008/Ispr.1:2009</t>
  </si>
  <si>
    <t>Eventualne izmjene materijala ili način izvedbe hidroizolacije tokom gradnje moraju se napraviti isključivo pismenim dogovorom s projektantom i nadzornim inženjerom.</t>
  </si>
  <si>
    <t>Ako se stavkom troškovnika traži materijal koji nije obuhvaćen važećim normativima, mora se izvesti u svemu prema naputku proizvođača, te garancijom i atestima ovlaštenih ustanova.</t>
  </si>
  <si>
    <t>Ukoliko se naknadno ustanovi nesolidna izvedba, tj. pojave se prodori vode, izvoditelj mora izvesti sanaciju hidroizolacije na svoj trošak. 
Ako izvoditelj tijekom sanacije hidroizolacije na bilo koji način ošteti ili mora oštetiti ostale dijelove građevine, izvoditelj snosi sve troškove i te sanacije.</t>
  </si>
  <si>
    <t>Obračun se vrši prema postojećim normama GN 560-100.</t>
  </si>
  <si>
    <t>Jedinična cijena hidroizolaterskih radova sadrži:</t>
  </si>
  <si>
    <t>*sav materijal s troškovima transporta, te alat i strojeve,</t>
  </si>
  <si>
    <t>*sav rad, uključivo i unutarnji transport na mjestu ugradbe,</t>
  </si>
  <si>
    <t>*pripremu vrućeg bitumena na licu mjesta ugradbe,</t>
  </si>
  <si>
    <t>*čišćenje ploha prije izvedbe hidroizolacije sa zalijevanjem reški,</t>
  </si>
  <si>
    <t>*poduzimanje svih mjera zaštite na radu i drugih važećih propisa,</t>
  </si>
  <si>
    <t>*isporuka pogonskog materijala,</t>
  </si>
  <si>
    <t>*čišćenje nakon završetka radova.</t>
  </si>
  <si>
    <t>Toplinske izolacije</t>
  </si>
  <si>
    <t>* mineralna vuna MW: HRN EN 13162:2008, HRN EN 13162:2002,  HRN EN 13162/AC:2007</t>
  </si>
  <si>
    <t>* ekspandirani polistiren EPS: HRN EN 13163:2008, HRN EN 13163:2002, HRN EN 13163/AC:2007</t>
  </si>
  <si>
    <t>* ekstrudirani polistiren XPS: HRN EN 13164:2008, HRN EN 13164:2002,  HRN EN 13164/AC:2007</t>
  </si>
  <si>
    <t>* tvrda poliuretanska pjena PUR: HRN EN 13165:2008, HRN EN 13164/A1:2004, HRN EN 13165:2002, HRN EN 13165/A1:2004 , HRN EN 13165/A2:2004, HRN EN 13165/AC:2007</t>
  </si>
  <si>
    <t>Ukoliko se za izolaciju upotrebljava materijal koji ne odgovara navedenim propisima izvoditelj radova mora predočiti ateste i odrediti prema kojim su standardima izvršena ispitivanja.</t>
  </si>
  <si>
    <t>Kod izrade hidroizolacije treba se u potpunosti pridržavati uputstva proizvođača materijala, kako u pogledu pripreme podloge, svih faza rada, zaštite izvedene izolacije, te uvjeta rada (atmosferskih prilika, temperatura i sl.). 
Kod pripreme podloge za sve vrste izolacija potrebno je površinu zida ili poda dobro očistiti od svih nečistoća, prašine, krhotina i masnoća, a eventualne veće neravnine kod betonskih površina zapuniti mortom za izravnanje.</t>
  </si>
  <si>
    <t>Svi materijali koji su predviđeni projektom, a nisu obuhvaćeni standardima moraju imati ateste od za to ovlaštenih ustanova.</t>
  </si>
  <si>
    <t>Materijali za izolaciju moraju biti deponirani do ugradnje propisno odležani, te zaštićeni nakon ugradnje u svemu prema uputama proizvođača materijala. Ukoliko se ugradi neadekvatni materijal isti se mora ukloniti i zamijeniti novim na račun izvoditelja radova.</t>
  </si>
  <si>
    <t>Ako koja stavka nije izvoditelju jasna mora se prije predaje ponudu tražiti objašnjenje od projektanta.</t>
  </si>
  <si>
    <t>Eventualne izmjene materijala moraju se izvršiti isključivo pismenim dogovorom s projektantom i nadzornim inženjerom, a predloženi materijali moraju sadržavati one toplinske i zvučne karakteristike kao i zamijenjen materijal, odnosno koji projekt zahtijeva.</t>
  </si>
  <si>
    <t>U cijenu treba uračunati i sve probe/testiranja vodonepropusnosti hidroizolacije na licu mjesta koja se rade po nalogu nadzornog inženjera. Takvo ispitivanje ne amnestira izvođača od odgovornosti za nedostatke u garantnom periodu.</t>
  </si>
  <si>
    <t>Sve više radnje, koje neće biti na taj način utvrđene neće se priznati u obračunu.</t>
  </si>
  <si>
    <t>Obračun se vrši prema postojećim normama GN 561-300.</t>
  </si>
  <si>
    <t>Jedinična cijena sadrži:</t>
  </si>
  <si>
    <t>*sav materijal, glavni i pomoćni za ugradbu, uključivo transportne troškove,</t>
  </si>
  <si>
    <t>*sav rad, uključivo unutarnji horizon. i verti. transport do mjesta ugradbe, alat i strojeve,</t>
  </si>
  <si>
    <t>*troškove odležavanja izolacionog materijala</t>
  </si>
  <si>
    <t>*izmjere potrebne za izvedbu i obračun,</t>
  </si>
  <si>
    <t>*čišćenje podloga prije izvedbe izolacije,</t>
  </si>
  <si>
    <t>*poduzimanje mjera po HTZ i drugim postojećim propisima,</t>
  </si>
  <si>
    <t>*dovođenje vode plina i struje od priključka na gradilištu do mjesta potrošnje</t>
  </si>
  <si>
    <t>2) vertikalne površine</t>
  </si>
  <si>
    <t>ukupno:</t>
  </si>
  <si>
    <t>poliesterski filc, geotekstil d=0,2cm,  λ =0,04 (W/mK), r=0,0024 (m), m'=0,1 (kg/m2)</t>
  </si>
  <si>
    <t>Geotekstil</t>
  </si>
  <si>
    <t>Investitor:</t>
  </si>
  <si>
    <t>Marko Špelić, struč.spec.ing aedif.</t>
  </si>
  <si>
    <t>Ukoliko to ne bude učinjeno u navedenom roku prije predaje ponude, smatrat će se da je sve stavke u potpunosti shvatio i prihvatio zahtjeve iz troškovnika. Ako izvoditelj smatra da pojedinim navedenim zahtjevima dolazi do štetnih posljedica po stabilnost ili trajnost građevine, dužan je pravodobno upozoriti nadzor I naručitelja i zatražiti donošenje odluke u svezi sa time. Izvoditelj snosi potpunu odgovornost za kvalitetu, stručnost i izvedbu svojih radova u skladu sa pravilima struke, te ako u nekom segmentu projektno tehnička dokumentacija odstupa od uobičajenih tehnički ispravnih rješenja, Izvoditelj je dužan pravodobno upozoriti nadzor i naručitelja. U protivnom potpunu odgovornost ze tako izvedene radove, neovisno o ispravnosti projektnog rješenja snosi izvoditelj radova.</t>
  </si>
  <si>
    <t>Sve radove izvesti od kvalitetnog materijala prema opisu, detaljima, pismenim naređenjima, ali sve u okviru ponuđene jedinične cijene. Sve štete učinjene prigodom rada vlastitim ili tuđim radovima imaju se ukloniti na račun počinitelja.</t>
  </si>
  <si>
    <t>Svi nekvalitetni radovi imaju se otkloniti i zamjeniti ispravnim, bez bilo kakve odštete od strane investitora.</t>
  </si>
  <si>
    <t>Ako opis koje stavke dovodi izvoditelja u sumnju o načinu izvedbe, treba pravovremeno prije predaje ponude tražiti objašnjenje od projektanta.</t>
  </si>
  <si>
    <t>Ukoliko investitor odluči da neki rad ne izvodi, izvođač nema pravo na odštetu ako ga je investitor pravodobno obavijestio.</t>
  </si>
  <si>
    <t xml:space="preserve">Izvoditelj radova je dužan prije početka radova kontrolirati kote postojećeg poda u odnosu na relativnu kotu kod ulaza i podnih ploča. </t>
  </si>
  <si>
    <t>Ukoliko se ukažu eventualne nejednakosti između projekta i stanja na terenu, izvoditelj je dužan pravovremeno o tome obavijestiti nadzornog inženjera.</t>
  </si>
  <si>
    <t>Eventualne izmjene materijala te načina izvedbe tijekom građenja moraju se izvršiti isključivo pismenim dogovorom sa projektantom i nadzornim inženjerom.</t>
  </si>
  <si>
    <t>Sve više radnje koje neće biti na taj način utvrđene  neće se moći priznati u obračunu. Jedinična cijena sadrži sve ono nabrojano kod opisa pojedine grupe radova te se na taj način vrši i obračun istih.</t>
  </si>
  <si>
    <t>Jedinične cijene primjenjivat će se na izvedene količine bez obzira u kojem postotku iste odstupaju od količine u troškovniku.</t>
  </si>
  <si>
    <t>Izvedeni radovi moraju u cijelosti odgovarati opisu troškovnika, a u tu svrhu investitor ima pravo od izvoditelja tražiti prije početka radova uzorke, koji se čuvaju u upravi gradilišta te izvedeni radovi moraju istima u cijelosti odgovarati.</t>
  </si>
  <si>
    <t>Sve mjere u planovima provjeriti u naravi.</t>
  </si>
  <si>
    <t>Svu kontrolu vršiti bez posebne naplate.</t>
  </si>
  <si>
    <t>Jediničnom cijenom treba obuhvatiti sve elemente navedene kako slijedi:</t>
  </si>
  <si>
    <t>Pripremni radovi</t>
  </si>
  <si>
    <t>Uređenje gradilišta</t>
  </si>
  <si>
    <t>*gradilište osigurati ogradom ili drugim posebnim elementima za sigurnost ljudi i zaštitu prometa i objekata,</t>
  </si>
  <si>
    <t>*postaviti potreban broj urednih skladišta, pomoćnih radnih prostorija, nadstrešnica, odrediti i urediti prometne i parkirne površine za radne i teretne automobile, opremu, građevinske strojeve i sl., te opremu i objekte za rastresiti i kabasti građevinski materijal</t>
  </si>
  <si>
    <t>Materijal</t>
  </si>
  <si>
    <t>Pod cijenom materijala podrazumijeva se dobavna cijena svih materijala koji sudjeluju u radnom procesu kao osnovni materijal tako i materijali koji ne spadaju u finalni produkt već su samo kao pomoćni.</t>
  </si>
  <si>
    <t>U cijenu je uključena i cijena transportnih troškova bez obzira na prijevozno sredstvo sa svim prijenosima, utovarima i istovarima te uskladištenje i čuvanje na gradilištu od uništenja (prebacivanje, zaštita i sl.).</t>
  </si>
  <si>
    <t>U cijenu je također uračunato i davanje potrebnih uzoraka kod izvjesnih vrsta materijala.</t>
  </si>
  <si>
    <t>Rad</t>
  </si>
  <si>
    <t>U kalkulaciju rada treba uključiti sav rad, kako glavni, tako i pomoćni te sav unutarnji transport. Ujedno treba uključiti i rad oko zaštite gotovih konstrukcija i dijelova objekta od štetnog atmosferskog utjecaja vrućine, hladnoće i sl.</t>
  </si>
  <si>
    <t>Skele</t>
  </si>
  <si>
    <t>Oplate</t>
  </si>
  <si>
    <t>Kod izrade oplate predviđeno je podupiranje, uklještenje, te postava i skidanje iste. U cijenu ulazi vlaženje oplate prije betoniranja, kao i mazanje limenih kalupa. Po završetku betoniranja, sva se oplata nakon određenog vremena mora očistiti i sortirati</t>
  </si>
  <si>
    <t>Izmjere</t>
  </si>
  <si>
    <t>Ukoliko nije u pojedinoj stavci dat način rada, ima se u svemu pridržavati propisa za pojedinu vrstu rada ili prosječnih normi u graditeljstvu.</t>
  </si>
  <si>
    <t>Zimski i ljetni rad</t>
  </si>
  <si>
    <t xml:space="preserve">Ukoliko je u ugovoreni termin izvršenja građevine uključen i zimski period, odnosno ljetni period, to se neće izvoditelju priznati nikakve naknade za rad pri niskoj odnosno visokoj temperaturi te zaštite konstrukcije od smrzavanja, vrućine i atmosferskih </t>
  </si>
  <si>
    <t>Za vrijeme zime izvoditelj ima građevinu zaštititi te se svi eventualno smrznuti dijelovi istoga imaju otkloniti i izvesti ponovno bez bilo kakve naplate.</t>
  </si>
  <si>
    <t>Ukoliko je temperatura niža od temperature pri kojoj je dozvoljen dotični rad, a investitor traži da se radi, izvoditelj ima pravo zaračunati naknadu po normi 6006, ali u tom slučaju izvoditelj snosi punu odgovornost za ispravnost i kvalitetu rada.</t>
  </si>
  <si>
    <t>* najamne troškove za posuđenu mehanizaciju, koju izvoditelj sam ne posjeduje, a potrebna mu je pri izvođenju radova,</t>
  </si>
  <si>
    <t>* čišćenje ugrađenih elemenata od žbuke,</t>
  </si>
  <si>
    <t>* sva ispitivanja materijal,</t>
  </si>
  <si>
    <t>* ispitivanja dimnjaka i ventilacija u svrhu dobivanja potvrde od dimnjačara o ispravnosti istih,</t>
  </si>
  <si>
    <t>Cijena nuđena po ovom troškovniku sadrži sve ove radove i ne može se na temelju istih povećavati.</t>
  </si>
  <si>
    <t>Dokazivanje kvalitete</t>
  </si>
  <si>
    <t>Članak 54. Zakona o gradnji (NN 153/13) određuje da se građevinski proizvodi i oprema mogu upotrebljavati odnosno ugrađivati samo ako je njihova kvaliteta dokazana ispravnom Izjavom o svojstvima materijala.</t>
  </si>
  <si>
    <t>U tu su svrhu predviđeno slijedeće nadgledanje i dokazivanje kvalitete:</t>
  </si>
  <si>
    <t>• dokumenti kojima se dokazuje sukladnost građevinskih proizvoda s propisanim normama (izjave o svojstvima za svaki ugrađeni materijal)</t>
  </si>
  <si>
    <t>• kontrolna ispitivanja (kao npr. program ispitivanja betona, ispitivanje nosivosti posteljice i tampona, vlažnosti podloge i dr.)</t>
  </si>
  <si>
    <t>Za sve materijale koji se ugrađuju ponuditelj/izvoditelj je dužan izraditi listu materijala, te dostaviti kompletnu atestno-tehničku dokumentaciju - potrebne Izjave o svojstvima kao dokaz zakonom i projektom propisane kvalitete, te ishoditi pisano odobrenje nadzornog inženjera i naručitelja za ugradnju svakog pojedinog materijala, a sve prije ugradnje i isporuke materijala.</t>
  </si>
  <si>
    <t>Isto tako za sve radove gdje je to neophodno, a na traženje nadzora i naručitelja, izvoditelj ima obvezu ugradnje oglednih uzoraka u mjerilu 1:1 –  uzorci fasadne bravarije, uzorci unutarnjih vrata, podnih i zidnih obloga. Temeljem odobrenog oglednog uzorka vrši se izvedba radova u utvrđenoj kvaliteti, te se preuzimanje i kontrola izvedenih radova obavlja uspoređivanjem sa kvalitetom i načinom ugradnje odobrenog oglednog uzorka. Ove radnje ponuditelj/izvoditelj će obaviti bez posebne naknade, te trebaju biti uključeni u jediničnu cijenu stavki.</t>
  </si>
  <si>
    <t>Kontrola mjera</t>
  </si>
  <si>
    <t>Sve lake, pokretne, pomoćne skele, bez obzira na visinu, ulaze u jediničnu cijenu dotičnog rada, osim fasadne skele za obradu fasade, koja se obračunava kao posebna stavka. Skela mora biti na vrijeme postavljena kako ne bi nastao zastoj u radu. Pod pojmom skela podrazumijeva se i prilaz istoj, te ograda, sve u skladu sa propisima zaštite na radu.</t>
  </si>
  <si>
    <t>Faktor</t>
  </si>
  <si>
    <t>Izvoditelj građevine mora za sve materijale koje ugrađuje pribaviti:</t>
  </si>
  <si>
    <t>Jedinične cijene obuhvaćaju sav rad, materijal i organizaciju u cilju izvršenja radova u potpunosti i u skladu sa projektom i opisanim stavcima troškovnika, a sve sukladno opisu u općim uvjetima uz troškovnik. Nadalje, sve jedinične cijene za pojedine vrste radova sadrže i sve one posredne troškove koji nisu iskazani u troškovniku, ali su neminovni za izvršenje radova predviđenih projektom.</t>
  </si>
  <si>
    <t>Izvođač je dužan prije početka radova sprovesti sve pripremne radove da se izvođenje može nesmetano odvijati. U tu svrhu izvođač je dužan detaljno proučiti investicijsko tehničku dokumentaciju, te izvršiti potrebne računske kontrole. Potrebno je proučiti sve tehnologije izvedbe pojedinih radova radi optimalne organizacije građenja, nabavke materijala, kalkulacije i sl.</t>
  </si>
  <si>
    <t>*prostorije za svoje kancelarije i sanitarije</t>
  </si>
  <si>
    <t>*postaviti natpisnu ploču sukladno propisu</t>
  </si>
  <si>
    <t>Uređenje gradilišta dužan je izvođač izvesti prema planu organizacije gradilišta koji je obavezan izraditi.</t>
  </si>
  <si>
    <t>U plan i organizaciju gradilišta izvođač treba ukalkulirati i eventualno zauzeće javne površine, te od mjesne uprave pribaviti suglasnost za zauzeće iste. 
Ukoliko je nemoguće ograditi gradilište u nekom dijelu, a postoji opasnost za prolaznike ili vozila, potrebno je također ukalkulirati u troškove gradilišta izradu "tunela" odnosno odgovarajuće zaštite.
Isto se odnosi za osiguranje sigurnog prolaza zgradi za vlasnike i posjetitelje.</t>
  </si>
  <si>
    <t>Prije početka radova izvoditelj je dužan pažljivo pročitati kompletan tekst općih uvjeta uz troškovnik, tekst samog troškovnika i ostale dijelove tehničke dokumentacije. Ako opis bilo kojeg stavke u troškovniku dovodi do sumnje o načinu izvedbe ili upotrebu gradiva zahtijevane kvalitete, treba prije predaje ponude zatražiti pojašnjenje od ovlaštene osobe investitora.</t>
  </si>
  <si>
    <t>Sve limarske radove izvesti prema opisu u troškovniku i tamo gdje je to projektom predviđeno.</t>
  </si>
  <si>
    <t>FOTODOKUMENTACIJA</t>
  </si>
  <si>
    <t>OPĆI UVJETI:</t>
  </si>
  <si>
    <t>BRAVARSKI RADOVI</t>
  </si>
  <si>
    <t xml:space="preserve">Popis propisa i normi kojih se treba pridržavati:
 - HRN C.B3.025. – plosno željezo
 - HRN C.B3.024. – kvadratno željezo </t>
  </si>
  <si>
    <t xml:space="preserve">U cijenu pojedine stavke treba uključiti:
 - snimanje, uzimanje mjera i uzoraka postojeće bravarije,
 - izrada i ugradnja bravarskih elemenata,
 - sav vanjski i unutarnji, vertikalni i horizontalni transport,
 - okov i spojna sredstva,
 - ličenje i bojenje sa svim predradnjama,
 - sav sitni i spojni materijal i naknada za strojeve i alat. </t>
  </si>
  <si>
    <t>Hidroizolacija, mehanički prišvršćena</t>
  </si>
  <si>
    <t>Izvedba laganog betona za pad. Debljina betona 4-12cm.</t>
  </si>
  <si>
    <t>Toplinska izolacija - tvrda mineralna vuna</t>
  </si>
  <si>
    <t xml:space="preserve">Izrada i montaža završnog pokrovnog okapa na završetku vertikalne HI trake, iz plastificiranog čeličnog lima debljine 0,6mm, razvijene širine 15cm, sa svim elementima i spojnim sredstvima, uz sav pomoćni pričvrsni materijal, te brtvljenje trajnoelastičnim kitom. </t>
  </si>
  <si>
    <t>*</t>
  </si>
  <si>
    <t>brtvljenje trajno elastičnim kitom</t>
  </si>
  <si>
    <t>OPIS STAVKE</t>
  </si>
  <si>
    <t>jedinica</t>
  </si>
  <si>
    <t>CIJENA</t>
  </si>
  <si>
    <t>jedinična</t>
  </si>
  <si>
    <t>ukupna</t>
  </si>
  <si>
    <t>količina</t>
  </si>
  <si>
    <t>Projektanti:</t>
  </si>
  <si>
    <t>Prokurist:</t>
  </si>
  <si>
    <t>TROŠKOVNIK GRAĐEVINSKO-OBRTNIČKIH RADOVA</t>
  </si>
  <si>
    <t>Glavni projektant:</t>
  </si>
  <si>
    <t>Σ</t>
  </si>
  <si>
    <t>PDV 25%</t>
  </si>
  <si>
    <t>ΣΣ</t>
  </si>
  <si>
    <t>SADRŽAJ I REKAPITULACIJA SVIH RADOVA</t>
  </si>
  <si>
    <t>Priprema gradilišta</t>
  </si>
  <si>
    <t>Sve je planove i organizaciju gradilišta potrebno uskladiti sa predstavnicima investitora, a kako zgrada mora nesmetano funkcionirati za cijelo vrijeme izvođenja radova, u planiranju je potrebno i o tome voditi računa.</t>
  </si>
  <si>
    <t>O tim činjenicama izvođači trebaju voditi računa pri davanju ponude.</t>
  </si>
  <si>
    <t>Priprema gradilišta prije početka radova - izrada plana organizacije gradilišta, uz dogovor sa investitorom, ishođenje dozvole za zauzeće javne gradske ili prometne površine, ograđivanje, izrada i postava gradilišne table, formiranje pomoćnih prostora za gradilište (WC, ured i dr) i skladišnih površina, te svi prateći poslovi vezani za organizaciju prije samog početka radova).</t>
  </si>
  <si>
    <t>Uklanjanje limarskih opšava sa svim spojnim i pričvrsnim elementima.</t>
  </si>
  <si>
    <t>m</t>
  </si>
  <si>
    <t>Uklanjanje svih slojeva ravnog krova</t>
  </si>
  <si>
    <t>Probni iskopi postojećeg krova</t>
  </si>
  <si>
    <t>prije početk ikakvog rada potrebno je izraditi probne proboje na postojećim slojevima krova kako bi se točno utvrdili postojeći slojevi i njihovo građevinsko stanje. Poziciju probnih rupa dogovoriti sa nadzornim inženjerom i projektantima.</t>
  </si>
  <si>
    <t>m3</t>
  </si>
  <si>
    <t>Stavke kojima se uklanja opasan otpad, obuhvaćaju privremeno zbrinjavanje na samom gradilištu u zaštićenim i zatvorenim vrećama, posudama, kontejnerima ili sl. te odvoženje od ovlaštenog zbrinjavatelja opasnog otpada.</t>
  </si>
  <si>
    <t>okapni lim ravnog krova razvijene širine cca65cm</t>
  </si>
  <si>
    <t>PRIPREMA</t>
  </si>
  <si>
    <t>1)</t>
  </si>
  <si>
    <t>horizontalne površine</t>
  </si>
  <si>
    <t>2)</t>
  </si>
  <si>
    <t>vertikalne površine</t>
  </si>
  <si>
    <t>3)</t>
  </si>
  <si>
    <t>tipski slivnici proizvođača HI</t>
  </si>
  <si>
    <t>4)</t>
  </si>
  <si>
    <t xml:space="preserve">tipski dvostruki odzračnici proizvođača HI </t>
  </si>
  <si>
    <t>5)</t>
  </si>
  <si>
    <t xml:space="preserve">Izrada i montaža penjalica sa leđobranom </t>
  </si>
  <si>
    <t>Ljestve se kruto vežu sa zgradom u razmacima ne većim od 3,0m.</t>
  </si>
  <si>
    <t>Pričvršćuju se za zgradu na udaljenosti cca20cm.</t>
  </si>
  <si>
    <t xml:space="preserve">Izrada i montaža kružnih penjalica za pristup lođama ili krovu. U stavci je uključena sva potrebna skela, potrošni i pričvrsni materijal. </t>
  </si>
  <si>
    <t>penjalice visine cca3,5m</t>
  </si>
  <si>
    <t>Uklanjanje limarskih opšava, okapa i dr.</t>
  </si>
  <si>
    <t>Opšavi i okapnice</t>
  </si>
  <si>
    <t>Zahtijevana reakcija na požar Bkrov (t1).</t>
  </si>
  <si>
    <t>* vertikale Ø50mm na razmaku 50cm
* Penjalice od šipki promjera 20mm na udaljenosti 30cm
* od sedme prečke (max 2,0m od poda) leđna zaštita - u obliku kaveza načinjenog od lukova od plosnatog željeza, s unutrašnjim radijusom ne manjim od 70cm niti većim od 80cm, koji moraju biti pričvršćeni za stranice ljestava na međusobnom razmaku ne većem od 1,4m
* lukovi moraju biti povezani vertikalama od plosnatog željeza na razmaku ne većem od 25cm
* rukohvat mora biti min. 75cm iznad prilazne površine
* leđobran je 100cm iznad prilazne površine</t>
  </si>
  <si>
    <r>
      <t xml:space="preserve">Ukoliko nije drukčije opisano stavkom, u cijeni svake stavke demontaže, rušenja i uklanjanja je </t>
    </r>
    <r>
      <rPr>
        <b/>
        <u/>
        <sz val="10"/>
        <rFont val="Arial"/>
        <family val="2"/>
        <charset val="238"/>
      </rPr>
      <t>deponiranje na gradilištu (u dogovoru i uz koordinaciju sa predstavnicima investitora), te odvoz na gradsku deponiju udaljenu do 10km</t>
    </r>
    <r>
      <rPr>
        <b/>
        <sz val="10"/>
        <rFont val="Arial"/>
        <family val="2"/>
        <charset val="238"/>
      </rPr>
      <t xml:space="preserve">, </t>
    </r>
    <r>
      <rPr>
        <b/>
        <u/>
        <sz val="10"/>
        <rFont val="Arial"/>
        <family val="2"/>
        <charset val="238"/>
      </rPr>
      <t>odnosno zbrinjavanje</t>
    </r>
    <r>
      <rPr>
        <b/>
        <sz val="10"/>
        <rFont val="Arial"/>
        <family val="2"/>
        <charset val="238"/>
      </rPr>
      <t xml:space="preserve"> svake pojedine vrste otpada u skladu sa zakonskom regulativom koja se odnosi na zbrinjavanje, oporabu i recikliranje građevinskog otpada.</t>
    </r>
  </si>
  <si>
    <t>Stavkom se uklanja opasan otpad (bitumenska ljepenka, katran) - potrebno je privremeno zbrinjavanje na samom gradilištu u zaštićenim i zatvorenim vrećama, posudama, kontejnerima ili sl. te odvoženje od ovlaštenog zbrinjavatelja opasnog otpada, što je sve u cijeni ove stavke.</t>
  </si>
  <si>
    <t>šljunak</t>
  </si>
  <si>
    <t>cementna glazura 2cm</t>
  </si>
  <si>
    <t>beton za pad 7-15cm</t>
  </si>
  <si>
    <t>heraklit 5cm</t>
  </si>
  <si>
    <t>hidroizolacija - 5 ljepenke + 4 bit. Premaza</t>
  </si>
  <si>
    <t>Pažljiva demontaža postojećih vodolovnih grla nakon uklanajanja slojeva ravnog krova zbog ugradnje novih, sa svim spojnim i pričvrsnim sredstvima.</t>
  </si>
  <si>
    <t>Drvene gredice ruba krovnih ploha</t>
  </si>
  <si>
    <t>Dimenzije gredica je potrebno prilagoditi krovu prema izmjeri na licu mjesta i dogovoru sa nadzornim inženjerom. Širi elementi izvode se spajanjem više gredica.</t>
  </si>
  <si>
    <t>Ispod drvenih gredica obavezna postava razdjelnog sloja - krovne ljepenke.</t>
  </si>
  <si>
    <t>Dobava i postava drvenih gredica koje se postavljaju po postojećim Ab atikama ravnih krovova, a služe učvršćenju rubne limarije i postavu toplinske i hidroizolacije. 
Učvršćuju se vijcima u AB konstrukciju atike.</t>
  </si>
  <si>
    <t>Materijal četinari II klase, prosušeni, zaštićeni premazima.</t>
  </si>
  <si>
    <t>preračunato u volumen građe</t>
  </si>
  <si>
    <t>Zahtijevana reakcija na požar min C.</t>
  </si>
  <si>
    <t>Parna brana i parorasteretni sloj</t>
  </si>
  <si>
    <t>Projektirani koeficijent prolaska topline za krov je U=0,20W/m2K, a zahtijevani je U≤0,20W/m2K</t>
  </si>
  <si>
    <r>
      <t xml:space="preserve">Projektirana je dvoslojna mineralna vuna za ravne krovove, d=15cm, </t>
    </r>
    <r>
      <rPr>
        <b/>
        <i/>
        <u/>
        <sz val="11"/>
        <rFont val="Arial"/>
        <family val="2"/>
        <charset val="238"/>
      </rPr>
      <t xml:space="preserve">reakcija na požar C, </t>
    </r>
    <r>
      <rPr>
        <b/>
        <i/>
        <sz val="11"/>
        <rFont val="Arial"/>
        <family val="2"/>
        <charset val="238"/>
      </rPr>
      <t>Koeficijent toplinske provodljivosti  ƛ=0,035 W/mK,</t>
    </r>
  </si>
  <si>
    <t>te krovna izolacijska membrana, reakcija na požar BKROV (t1)</t>
  </si>
  <si>
    <t>Koeficijent toplinske provodljivosti toplinske izolacije ƛ=0,035W/mK</t>
  </si>
  <si>
    <r>
      <t>Zahtijevani koeficijent  prolaska topline za cijeli krov jednak ili niži od 0,20W/m</t>
    </r>
    <r>
      <rPr>
        <b/>
        <vertAlign val="superscript"/>
        <sz val="10"/>
        <rFont val="Arial"/>
        <family val="2"/>
        <charset val="238"/>
      </rPr>
      <t>2</t>
    </r>
    <r>
      <rPr>
        <b/>
        <sz val="10"/>
        <rFont val="Arial"/>
        <family val="2"/>
        <charset val="238"/>
      </rPr>
      <t xml:space="preserve">K. </t>
    </r>
  </si>
  <si>
    <t>6)</t>
  </si>
  <si>
    <t>obrada proboja kroz hidroizolaciju dim. do Ø10cm</t>
  </si>
  <si>
    <t>TOPLINSKI IZOLIRANI KROV</t>
  </si>
  <si>
    <t>eura</t>
  </si>
  <si>
    <t>Izrada parne brane s jednom varenom bitumenskom ljepenkom debljine 4mm s uloškom aluminijske folije debljine 0,10m. Parna brana se postavlja na vertikalne i horizontalne površine krova.</t>
  </si>
  <si>
    <t>kn/m2</t>
  </si>
  <si>
    <t>Sustav toplinske i hidroizolacije na ravnom krovu mora biti jedinstveni sistem odobren od strane proizvođača hidroizolacije, te je sustav koji se nudi potrebno upisati u predviđenu rubriku.</t>
  </si>
  <si>
    <r>
      <t>Na suhu i očišćenu AB stropnu ploču nanosi se četkom hladni bitumenski prednamaz -  prema HRN U.M3.240. Utrošak oko 0.4 kg/m</t>
    </r>
    <r>
      <rPr>
        <vertAlign val="superscript"/>
        <sz val="10"/>
        <rFont val="Arial"/>
        <family val="2"/>
        <charset val="238"/>
      </rPr>
      <t>2</t>
    </r>
    <r>
      <rPr>
        <sz val="10"/>
        <rFont val="Arial"/>
        <family val="2"/>
        <charset val="238"/>
      </rPr>
      <t>. Bitumenski prednamaz se nanosi na vertikalne i horizontalne površine krova.</t>
    </r>
  </si>
  <si>
    <t>okapni lim ravnog krova razvijene širine cca35cm</t>
  </si>
  <si>
    <t>pokrovni okapni lim ravnog krova razvijene širine cca40cm na spoju sa kosim krovom</t>
  </si>
  <si>
    <t>Predviđena su 4 probna iskopa, no priznat će se stvarna količina izvedena u dogovoru i prema nalogu nadzornog inženjera.</t>
  </si>
  <si>
    <t>Pažljiva demontaža i ponovna montaža (nakon izvedbe slojeva ravnog krova) zidnih obloga od vertikalno postavljenog profiliranog lima, sa svim pričvrsnim elementima. Profilirani lim ukupne duljine cca 7m, visine cca 1m.</t>
  </si>
  <si>
    <t>pokrovni okapni lim u sljemenu kosog krova razvijene širine cca40cm</t>
  </si>
  <si>
    <t>Demontaža i ponovna montaža nosača antena i drugih elemenata na krovu</t>
  </si>
  <si>
    <t>Uklanjanje slojeva ravnog krova  do armiranobetonske stropne ploče po cijeloj površini krova.
Na AB stropnoj ploči debljine cca25cm uklanjanju se sljedeći slojevi (prema projektu i iskustvu): 
- šljunak d=10cm
- 4 premaza bitumena sa 3 sloja izolacijske ljepenke
- beton za pad 5,0-15,0cm
- kombipor ploče d=6,0cm</t>
  </si>
  <si>
    <t>Količina proboja je približna, a obračunati će se stvarno izvedeni radovi.</t>
  </si>
  <si>
    <t>dimenzija pokrovnog lima cca120x60cm</t>
  </si>
  <si>
    <t>dimenzija pokrovnog lima cca60x60cm</t>
  </si>
  <si>
    <t>obrada obzidanih odzraka na krovu</t>
  </si>
  <si>
    <t>dimenzija obzida ventilacije cca60x60x30cm</t>
  </si>
  <si>
    <t xml:space="preserve">Uklanjanje limarskih opšava obzidanih odzraka </t>
  </si>
  <si>
    <t>Demontaža pokrovnog okapnog lima i pripadajućih odzraka.</t>
  </si>
  <si>
    <t>pokrovni okapni lim na nižim dijelovima ravnog krova razvijene širine cca60cm</t>
  </si>
  <si>
    <t>pokrovni okapni lim ravnog krova razvijene širine cca45cm na spoju sa kosim krovom</t>
  </si>
  <si>
    <t>pokrovni okapni lim na nižim dijelovima ravnog krova razvijene širine cca65cm</t>
  </si>
  <si>
    <t>Završni pokrovni opšav - odzrake</t>
  </si>
  <si>
    <t>S obzirom da se radi o postojećih krovova, ponuđači radova dužni su prije davanja ponude detaljno pregledati projektnu dokumentaciju i postojeće stanje i u pojedinu cijenu stavke uračunati sve potrebno za kompletno dovršen rad.</t>
  </si>
  <si>
    <t>OSNOVNA ŠKOLA SLUNJ</t>
  </si>
  <si>
    <t>TROŠKOVNIK POTREBNIH RADOVA SA CIJENAMA</t>
  </si>
  <si>
    <t>Školska 17, Slunj</t>
  </si>
  <si>
    <t>Suradnik:</t>
  </si>
  <si>
    <t>Demontaža i ponovna montaža (nakon izvedbe radova na sanaciji krova) nosača antene i sl. Količine pretpostavljene, a obračun prema stvarno izvedenim radovima.</t>
  </si>
  <si>
    <t>Gredice širine cca30cm, a visina cca5cm, iako dimenzije mogu varirati, ovisno o krovu, postojećim detaljima rubnog završetka, te novim slojevima krovova.</t>
  </si>
  <si>
    <t>SADRŽAJ:</t>
  </si>
  <si>
    <t>A</t>
  </si>
  <si>
    <t>TEHNIČKI OPIS</t>
  </si>
  <si>
    <t>B</t>
  </si>
  <si>
    <t>C</t>
  </si>
  <si>
    <t>D</t>
  </si>
  <si>
    <t>E</t>
  </si>
  <si>
    <t xml:space="preserve">TROŠKOVNIK GRAĐEVINSKO-OBRTNIČKIH RADOVA </t>
  </si>
  <si>
    <t>NACRTI</t>
  </si>
  <si>
    <t>01</t>
  </si>
  <si>
    <t>GRAĐEVINSKO OBRTNIČKI RADOVI</t>
  </si>
  <si>
    <t>OPIS ZAHVATA</t>
  </si>
  <si>
    <t>Predmetnim projektom nisu planirani zahvati na postojećoj nosivoj konstrukciji zgrade.</t>
  </si>
  <si>
    <t>Površina krova centralnog  dijela koji se snaira iznosi cca453m2, a površina potrebna za izvedbu radova (postavu skele, ograda itd.) iznosi cca550m2.</t>
  </si>
  <si>
    <t>Predviđeno je uklanjanje završne krovne ljepenke, ali i svih slojeva do AB stropne ploče.</t>
  </si>
  <si>
    <t>dimenzija obzida ventilacije cca120x60x30cm</t>
  </si>
  <si>
    <t>UKUPNO 3:</t>
  </si>
  <si>
    <t>U cijeni stavke izvedba ventilacijskih odzraka fi100cm, duljine cca60cm, sa završnom kapom. Limarske opšave izvesti kao i postojeće demontirane, kao na slici desno.</t>
  </si>
  <si>
    <r>
      <t>UKUPNO 4</t>
    </r>
    <r>
      <rPr>
        <i/>
        <sz val="10"/>
        <rFont val="Arial"/>
        <family val="2"/>
        <charset val="238"/>
      </rPr>
      <t>:</t>
    </r>
  </si>
  <si>
    <t>SANACIJA KROVA CENTRALNOG DIJELA</t>
  </si>
  <si>
    <t>TD_23/20</t>
  </si>
  <si>
    <t>Školska 17, 47240 Slunj</t>
  </si>
  <si>
    <t>02.06.2020.</t>
  </si>
  <si>
    <t>02</t>
  </si>
  <si>
    <t>Predmet projekta je sanacija krova centralnog dijela Osnovne škole Slunj, Školska 17, Slunj.</t>
  </si>
  <si>
    <t>Dobava, polaganje i pričvršćenje kaširane krovne izolacijske trake debljine 1,5mm izrađene na osnovi vinil acetat/etilena kaširane na unutrašnjoj strani voalom 300.</t>
  </si>
  <si>
    <t>Hidroizolacija se postavlja i na vertikale uza zid. U cijeni stavke sva potrebna pričvrsna sredstva.</t>
  </si>
  <si>
    <t>Izrada toplinske izolacije od  tvrde mineralne vune ukupne debljine 15cm. U cijenu uračunati i trokutasti dio 10x10cm uz vertikale sa 4 strane radi izbjegavanja povijanja</t>
  </si>
  <si>
    <t>TROŠKOVNIK GRAĐEVINSKO OBRTNIČKIH RADOVA</t>
  </si>
  <si>
    <t>TROŠKOVNIK SANACIJE RAVNOG KROVA NA ZGRADI OŠ SLUNJ</t>
  </si>
  <si>
    <t>R. br.</t>
  </si>
  <si>
    <t>OPISNA STAVKA</t>
  </si>
  <si>
    <t>Jed. mj.</t>
  </si>
  <si>
    <t>Količina</t>
  </si>
  <si>
    <t>Jed.cijena</t>
  </si>
  <si>
    <t>Ukupno</t>
  </si>
  <si>
    <t xml:space="preserve"> INSTALACIJA ZAŠTITE OD MUNJE </t>
  </si>
  <si>
    <t>Demontaža postojeće hvataljke na krovu sa nosačima i predaja investitor</t>
  </si>
  <si>
    <t>kompl</t>
  </si>
  <si>
    <t>Dobava i izvedba odvoda sa polaganjem okruglog vodiča Al fi 10 mm od višeg krova do nižeg krova na orginal nosače za zid. Dužina 2 m.</t>
  </si>
  <si>
    <t>Dobava i izvedba spoja postojeće konstrukcije metalnog pokrova sa novim AL vodičem. Spoj izvesti tipskom spojnicom za okrugli vodič i spojnicom za lim. Dužina vodiča Al 10mm L=2m.</t>
  </si>
  <si>
    <t>Dobava i izvedba spoja postojeće konstrukcije metalnog pokrova sa novim AL vodičem. Spoj izvesti tipskom spojnicom za okrugli vodič i FeZn traku na krovu uz postojeći limeni dio krova škole. Dužina vodiča Al 10mm L=2m.</t>
  </si>
  <si>
    <t>Izvedba hvataljke uz odzračnik sa novim AL vodičem. Spoj izvesti tipskom spojnicom za okrugli vodič na novi AL vodič po krovu. Zajedno sa original spojnicom. Dužina vodiča Al 10mm L=2m.</t>
  </si>
  <si>
    <t xml:space="preserve">Dobava, montaža i spajanje odkapnika, okrugli vodič AL  kao Hermi KON-21 </t>
  </si>
  <si>
    <t>Dobava i spajanje vezne spojnice kao Hermi KON 04 na krovu.</t>
  </si>
  <si>
    <t>Dobava i spajanje vezne spojnice kao Hermi KON 04 A Simple, na krovu.</t>
  </si>
  <si>
    <t>Dobava i izvedba prihvatnog voda po ravnom djelu krova na original nosačima (betonska kocka+nosač SON14)-nosač na svaki metar, Al okruglim vodičem fi 10 mm.</t>
  </si>
  <si>
    <t>Dobava i montaža LOP loveće palice na krovu do  L=2,5m, kao Hermi, sa komplet priborom za učvršćenje na krovu, povezana stezaljkom za okrugli vodič AL fi 10 mm(učvršćenje dogovoriti sa isporučiocem vrste pokrova krova). Uz antenski stup</t>
  </si>
  <si>
    <t>Korištenje auto košare duljine kraka 20m</t>
  </si>
  <si>
    <t>sat</t>
  </si>
  <si>
    <t>Mjerenje otpora uzemljivača i izdavanje revizione knjige.</t>
  </si>
  <si>
    <t>REKAPITULACIJA</t>
  </si>
  <si>
    <t xml:space="preserve">UKUPNO: </t>
  </si>
  <si>
    <t xml:space="preserve">PDV 25%: </t>
  </si>
  <si>
    <t xml:space="preserve">UKUPNO SA PDV: </t>
  </si>
  <si>
    <t>INSTALACIJE ZAŠTITE OD MUNJE</t>
  </si>
  <si>
    <t>Predmet ovog projekta je sanacija krova centralnog dijela škole. Sanacija obuhvaća uklanjanje svih slojeva ravnog krova do armirano-betonske ploče, te izvedbu novih slojeva (betona za pad, hidroizolacije i toplinske izolacije). Troškovnikom su obuhvaćeni limarski radovi (zamjena svih limarskih opšava), bravarski radovi (ugradnja penjalica sa leđobranom), te zamjena instalacija zaštite od munje.</t>
  </si>
  <si>
    <t>Naknadno pozivanje  na manjkavost projektno-tehničke dokumentacije ili opisa u troškovniku neće se uzeti u obzir, niti smatrati razlogom za produženje roka izvedbe, a niti će se priznati bilo kakva razlika u cijeni s tog naslova.</t>
  </si>
  <si>
    <t>Izvoditelj je dužan provesti kontrolu dostavljene mu projektno tehničke dokumentacije u smislu točnosti, tehničke ispravnosti, izvedivosti i međusobne usklađenosti. Izvoditelj radova dužan je prije očetka radova prekontrolirati sve kote, te mjere iz nacrta provjeriti u naravi. Svu kontrolu vrši bez posebne naplate. Sve eventualne primjedbe ponuditelj/izvoditelj dužan je pravovremeno uz ponudu, a u svakom slučaju prije izvedbe u pisanom obliku dostaviti nadzoru i naručitelju.</t>
  </si>
  <si>
    <t xml:space="preserve">Izvedba limarskih elemenata - opšav ruba krova, čeličnim limom s laminiranom površinom TPO hidroizolacisjkom membranom. Razvijena širina lima cca 55cm. Boja po izboru investitora, uklj. potrebne pričvrsne trake, zajedno sa spojnim materijalom, montirati vjetrootporno.  Donji dio lima završava okapnicom, a gornji se spaja sa krovnom hidroizolacijskom trakom, sa svim elementima i spojnim sredstvima, te brtvljenje trajnoelastičnim kitom. </t>
  </si>
  <si>
    <t>Opšavi i okapnice ravnog krova</t>
  </si>
  <si>
    <t xml:space="preserve">Izvedba limarskih elemenata - pokrovni okapni lim u sljemenu kosog krova, iz pocinčanog plastificiranog čeličnog lima debljine 0,6mm, razvijene širine cca40cm, sa svim elementima i spojnim sredstvima, te brtvljenje trajnoelastičnim kitom. </t>
  </si>
  <si>
    <t>Karakteristike krovne izolacijske trake:</t>
  </si>
  <si>
    <t>* iznimna otpornost dagradaciji i trajnom UV zračenju</t>
  </si>
  <si>
    <t>* visoka otpornost na starenje</t>
  </si>
  <si>
    <t>* visoka otpornost na tuču</t>
  </si>
  <si>
    <t>* otpornost na sve utjecaje okoliša</t>
  </si>
  <si>
    <t>* visoka otpornost na mehaničke utjecaje</t>
  </si>
  <si>
    <t>* visoka čvrstoća na istezanje</t>
  </si>
  <si>
    <t>* izvrsna savitljivost na niskim temperaturama</t>
  </si>
  <si>
    <t>* visoka paropropusnost</t>
  </si>
  <si>
    <t>* iznimna zavarljivost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</si>
</sst>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 &quot;kn&quot;_-;\-* #,##0.00\ &quot;kn&quot;_-;_-* &quot;-&quot;??\ &quot;kn&quot;_-;_-@_-"/>
    <numFmt numFmtId="165" formatCode="_-* #,##0.00\ _k_n_-;\-* #,##0.00\ _k_n_-;_-* &quot;-&quot;??\ _k_n_-;_-@_-"/>
    <numFmt numFmtId="166" formatCode="_-&quot;kn&quot;\ * #,##0.00_-;\-&quot;kn&quot;\ * #,##0.00_-;_-&quot;kn&quot;\ * &quot;-&quot;??_-;_-@_-"/>
    <numFmt numFmtId="167" formatCode="#,"/>
    <numFmt numFmtId="168" formatCode="_(* #,##0.00_);_(* \(#,##0.00\);_(* &quot;-&quot;??_);_(@_)"/>
    <numFmt numFmtId="169" formatCode="#,##0.00&quot;      &quot;;\-#,##0.00&quot;      &quot;;&quot; -&quot;#&quot;      &quot;;@\ "/>
    <numFmt numFmtId="170" formatCode="_([$€]* #,##0.00_);_([$€]* \(#,##0.00\);_([$€]* &quot;-&quot;??_);_(@_)"/>
    <numFmt numFmtId="171" formatCode="_-* #,##0.00\ _k_n_-;\-* #,##0.00\ _k_n_-;_-* \-??\ _k_n_-;_-@_-"/>
    <numFmt numFmtId="172" formatCode="#,##0.00_ ;[Red]\-#,##0.00\ "/>
    <numFmt numFmtId="173" formatCode="_-* #,##0.00\ [$kn-41A]_-;\-* #,##0.00\ [$kn-41A]_-;_-* &quot;-&quot;??\ [$kn-41A]_-;_-@_-"/>
    <numFmt numFmtId="174" formatCode="#,##0.00_ ;\-#,##0.00\ "/>
  </numFmts>
  <fonts count="119">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i/>
      <sz val="10"/>
      <name val="Arial"/>
      <family val="2"/>
    </font>
    <font>
      <i/>
      <sz val="10"/>
      <name val="Arial"/>
      <family val="2"/>
    </font>
    <font>
      <sz val="10"/>
      <name val="Arial"/>
      <family val="2"/>
    </font>
    <font>
      <b/>
      <sz val="10"/>
      <name val="Arial"/>
      <family val="2"/>
    </font>
    <font>
      <sz val="11"/>
      <name val="Arial"/>
      <family val="2"/>
    </font>
    <font>
      <sz val="10"/>
      <name val="Arial"/>
      <family val="2"/>
      <charset val="238"/>
    </font>
    <font>
      <b/>
      <i/>
      <sz val="10"/>
      <color indexed="48"/>
      <name val="Arial"/>
      <family val="2"/>
    </font>
    <font>
      <b/>
      <sz val="11"/>
      <name val="Arial"/>
      <family val="2"/>
    </font>
    <font>
      <b/>
      <sz val="10"/>
      <name val="Arial"/>
      <family val="2"/>
      <charset val="238"/>
    </font>
    <font>
      <sz val="10"/>
      <name val="Helv"/>
      <charset val="238"/>
    </font>
    <font>
      <sz val="16"/>
      <name val="Arial"/>
      <family val="2"/>
    </font>
    <font>
      <sz val="10"/>
      <color indexed="9"/>
      <name val="Arial"/>
      <family val="2"/>
      <charset val="238"/>
    </font>
    <font>
      <sz val="10"/>
      <color indexed="10"/>
      <name val="Arial"/>
      <family val="2"/>
      <charset val="238"/>
    </font>
    <font>
      <u/>
      <sz val="10"/>
      <name val="Arial"/>
      <family val="2"/>
      <charset val="238"/>
    </font>
    <font>
      <sz val="11"/>
      <name val="Arial"/>
      <family val="2"/>
      <charset val="238"/>
    </font>
    <font>
      <b/>
      <i/>
      <sz val="11"/>
      <name val="Arial"/>
      <family val="2"/>
      <charset val="238"/>
    </font>
    <font>
      <sz val="12"/>
      <name val="Arial"/>
      <family val="2"/>
      <charset val="238"/>
    </font>
    <font>
      <b/>
      <i/>
      <sz val="10"/>
      <name val="Arial"/>
      <family val="2"/>
      <charset val="238"/>
    </font>
    <font>
      <i/>
      <sz val="10"/>
      <name val="Arial"/>
      <family val="2"/>
      <charset val="238"/>
    </font>
    <font>
      <b/>
      <i/>
      <sz val="10"/>
      <color indexed="10"/>
      <name val="Arial"/>
      <family val="2"/>
      <charset val="238"/>
    </font>
    <font>
      <u/>
      <sz val="10"/>
      <name val="Arial"/>
      <family val="2"/>
    </font>
    <font>
      <sz val="10"/>
      <name val="Arial CE"/>
      <charset val="238"/>
    </font>
    <font>
      <sz val="10"/>
      <name val="Arial"/>
      <family val="2"/>
      <charset val="1"/>
    </font>
    <font>
      <sz val="10"/>
      <color rgb="FFFF0000"/>
      <name val="Arial"/>
      <family val="2"/>
      <charset val="238"/>
    </font>
    <font>
      <sz val="10"/>
      <color rgb="FFFF0000"/>
      <name val="Arial"/>
      <family val="2"/>
    </font>
    <font>
      <sz val="14"/>
      <color indexed="10"/>
      <name val="Arial"/>
      <family val="2"/>
    </font>
    <font>
      <sz val="10"/>
      <color indexed="8"/>
      <name val="Arial"/>
      <family val="2"/>
      <charset val="238"/>
    </font>
    <font>
      <b/>
      <sz val="10"/>
      <color indexed="8"/>
      <name val="Arial"/>
      <family val="2"/>
      <charset val="238"/>
    </font>
    <font>
      <u/>
      <sz val="10"/>
      <color theme="10"/>
      <name val="Arial"/>
      <family val="2"/>
      <charset val="238"/>
    </font>
    <font>
      <sz val="10"/>
      <name val="Arial Narrow"/>
      <family val="2"/>
    </font>
    <font>
      <vertAlign val="superscript"/>
      <sz val="10"/>
      <name val="Arial"/>
      <family val="2"/>
      <charset val="238"/>
    </font>
    <font>
      <sz val="11"/>
      <color indexed="8"/>
      <name val="Calibri"/>
      <family val="2"/>
      <charset val="238"/>
    </font>
    <font>
      <sz val="10"/>
      <name val="Helv"/>
    </font>
    <font>
      <sz val="11"/>
      <color indexed="8"/>
      <name val="Arial"/>
      <family val="2"/>
    </font>
    <font>
      <sz val="10"/>
      <name val="Arial CE"/>
      <family val="2"/>
      <charset val="238"/>
    </font>
    <font>
      <i/>
      <sz val="10"/>
      <color rgb="FFFF0000"/>
      <name val="Arial"/>
      <family val="2"/>
      <charset val="238"/>
    </font>
    <font>
      <sz val="10"/>
      <color rgb="FFFF0000"/>
      <name val="Times New Roman"/>
      <family val="1"/>
    </font>
    <font>
      <sz val="10"/>
      <name val="Helv"/>
      <charset val="204"/>
    </font>
    <font>
      <sz val="10"/>
      <name val="Arial"/>
      <family val="2"/>
      <charset val="204"/>
    </font>
    <font>
      <sz val="11"/>
      <color indexed="9"/>
      <name val="Calibri"/>
      <family val="2"/>
      <charset val="238"/>
    </font>
    <font>
      <sz val="11"/>
      <color indexed="20"/>
      <name val="Calibri"/>
      <family val="2"/>
      <charset val="238"/>
    </font>
    <font>
      <sz val="10"/>
      <color indexed="20"/>
      <name val="Arial"/>
      <family val="2"/>
      <charset val="238"/>
    </font>
    <font>
      <b/>
      <sz val="11"/>
      <color indexed="52"/>
      <name val="Calibri"/>
      <family val="2"/>
      <charset val="238"/>
    </font>
    <font>
      <b/>
      <sz val="10"/>
      <color indexed="52"/>
      <name val="Arial"/>
      <family val="2"/>
      <charset val="238"/>
    </font>
    <font>
      <b/>
      <sz val="11"/>
      <color indexed="9"/>
      <name val="Calibri"/>
      <family val="2"/>
      <charset val="238"/>
    </font>
    <font>
      <b/>
      <sz val="10"/>
      <color indexed="9"/>
      <name val="Arial"/>
      <family val="2"/>
      <charset val="238"/>
    </font>
    <font>
      <sz val="8"/>
      <name val="Times New Roman"/>
      <family val="1"/>
      <charset val="238"/>
    </font>
    <font>
      <sz val="1"/>
      <color indexed="16"/>
      <name val="Courier"/>
      <family val="1"/>
      <charset val="238"/>
    </font>
    <font>
      <sz val="11"/>
      <color indexed="17"/>
      <name val="Calibri"/>
      <family val="2"/>
      <charset val="238"/>
    </font>
    <font>
      <i/>
      <sz val="11"/>
      <color indexed="23"/>
      <name val="Calibri"/>
      <family val="2"/>
      <charset val="238"/>
    </font>
    <font>
      <i/>
      <sz val="10"/>
      <color indexed="23"/>
      <name val="Arial"/>
      <family val="2"/>
      <charset val="238"/>
    </font>
    <font>
      <sz val="10"/>
      <color indexed="17"/>
      <name val="Arial"/>
      <family val="2"/>
      <charset val="238"/>
    </font>
    <font>
      <b/>
      <sz val="15"/>
      <color indexed="56"/>
      <name val="Calibri"/>
      <family val="2"/>
      <charset val="238"/>
    </font>
    <font>
      <b/>
      <sz val="15"/>
      <color indexed="56"/>
      <name val="Arial"/>
      <family val="2"/>
      <charset val="238"/>
    </font>
    <font>
      <b/>
      <sz val="13"/>
      <color indexed="56"/>
      <name val="Calibri"/>
      <family val="2"/>
      <charset val="238"/>
    </font>
    <font>
      <b/>
      <sz val="13"/>
      <color indexed="56"/>
      <name val="Arial"/>
      <family val="2"/>
      <charset val="238"/>
    </font>
    <font>
      <b/>
      <sz val="11"/>
      <color indexed="56"/>
      <name val="Calibri"/>
      <family val="2"/>
      <charset val="238"/>
    </font>
    <font>
      <b/>
      <sz val="11"/>
      <color indexed="56"/>
      <name val="Arial"/>
      <family val="2"/>
      <charset val="238"/>
    </font>
    <font>
      <u/>
      <sz val="7.5"/>
      <color indexed="12"/>
      <name val="Arial CE"/>
      <charset val="238"/>
    </font>
    <font>
      <u/>
      <sz val="10"/>
      <color indexed="12"/>
      <name val="Arial"/>
      <family val="2"/>
      <charset val="238"/>
    </font>
    <font>
      <sz val="11"/>
      <color indexed="62"/>
      <name val="Calibri"/>
      <family val="2"/>
      <charset val="238"/>
    </font>
    <font>
      <sz val="10"/>
      <color indexed="62"/>
      <name val="Arial"/>
      <family val="2"/>
      <charset val="238"/>
    </font>
    <font>
      <b/>
      <sz val="11"/>
      <color indexed="63"/>
      <name val="Calibri"/>
      <family val="2"/>
      <charset val="238"/>
    </font>
    <font>
      <sz val="10"/>
      <name val="Times New Roman CE"/>
      <family val="1"/>
      <charset val="238"/>
    </font>
    <font>
      <sz val="12"/>
      <name val="Times New Roman CE"/>
      <family val="1"/>
      <charset val="238"/>
    </font>
    <font>
      <sz val="10"/>
      <color indexed="8"/>
      <name val="Century Gothic"/>
      <family val="2"/>
      <charset val="238"/>
    </font>
    <font>
      <sz val="11"/>
      <color indexed="52"/>
      <name val="Calibri"/>
      <family val="2"/>
      <charset val="238"/>
    </font>
    <font>
      <sz val="10"/>
      <color indexed="52"/>
      <name val="Arial"/>
      <family val="2"/>
      <charset val="238"/>
    </font>
    <font>
      <b/>
      <sz val="18"/>
      <color indexed="56"/>
      <name val="Cambria"/>
      <family val="2"/>
      <charset val="238"/>
    </font>
    <font>
      <sz val="11"/>
      <color indexed="60"/>
      <name val="Calibri"/>
      <family val="2"/>
      <charset val="238"/>
    </font>
    <font>
      <sz val="10"/>
      <color indexed="60"/>
      <name val="Arial"/>
      <family val="2"/>
      <charset val="238"/>
    </font>
    <font>
      <sz val="10"/>
      <name val="MS Sans Serif"/>
      <family val="2"/>
      <charset val="238"/>
    </font>
    <font>
      <sz val="9"/>
      <name val="Arial CE"/>
      <family val="2"/>
      <charset val="238"/>
    </font>
    <font>
      <sz val="10"/>
      <color theme="1"/>
      <name val="Calibri"/>
      <family val="2"/>
      <charset val="238"/>
    </font>
    <font>
      <b/>
      <sz val="10"/>
      <color indexed="63"/>
      <name val="Arial"/>
      <family val="2"/>
      <charset val="238"/>
    </font>
    <font>
      <sz val="11"/>
      <color indexed="10"/>
      <name val="Calibri"/>
      <family val="2"/>
      <charset val="238"/>
    </font>
    <font>
      <b/>
      <sz val="11"/>
      <color indexed="8"/>
      <name val="Calibri"/>
      <family val="2"/>
      <charset val="238"/>
    </font>
    <font>
      <sz val="12"/>
      <color indexed="8"/>
      <name val="Arial"/>
      <family val="2"/>
    </font>
    <font>
      <sz val="10"/>
      <name val="CRO_Swiss-Normal"/>
    </font>
    <font>
      <sz val="11"/>
      <color rgb="FF9C0006"/>
      <name val="Calibri"/>
      <family val="2"/>
      <charset val="238"/>
      <scheme val="minor"/>
    </font>
    <font>
      <b/>
      <vertAlign val="superscript"/>
      <sz val="10"/>
      <name val="Arial"/>
      <family val="2"/>
      <charset val="238"/>
    </font>
    <font>
      <sz val="9"/>
      <name val="Arial"/>
      <family val="2"/>
    </font>
    <font>
      <b/>
      <sz val="16"/>
      <color indexed="48"/>
      <name val="Arial"/>
      <family val="2"/>
    </font>
    <font>
      <sz val="12"/>
      <name val="Arial"/>
      <family val="2"/>
    </font>
    <font>
      <sz val="14"/>
      <name val="Arial"/>
      <family val="2"/>
    </font>
    <font>
      <b/>
      <sz val="14"/>
      <color indexed="10"/>
      <name val="Arial"/>
      <family val="2"/>
    </font>
    <font>
      <sz val="14"/>
      <name val="Arial"/>
      <family val="2"/>
      <charset val="238"/>
    </font>
    <font>
      <b/>
      <i/>
      <u/>
      <sz val="10"/>
      <name val="Arial"/>
      <family val="2"/>
    </font>
    <font>
      <u/>
      <sz val="10"/>
      <name val="Arial"/>
      <family val="2"/>
      <charset val="1"/>
    </font>
    <font>
      <sz val="10"/>
      <color rgb="FFFFC000"/>
      <name val="Arial"/>
      <family val="2"/>
      <charset val="238"/>
    </font>
    <font>
      <sz val="10"/>
      <color rgb="FF0070C0"/>
      <name val="Arial"/>
      <family val="2"/>
      <charset val="238"/>
    </font>
    <font>
      <b/>
      <u/>
      <sz val="10"/>
      <name val="Arial"/>
      <family val="2"/>
      <charset val="238"/>
    </font>
    <font>
      <b/>
      <i/>
      <u/>
      <sz val="11"/>
      <name val="Arial"/>
      <family val="2"/>
      <charset val="238"/>
    </font>
    <font>
      <b/>
      <u/>
      <sz val="16"/>
      <color rgb="FFFF0000"/>
      <name val="Arial"/>
      <family val="2"/>
    </font>
    <font>
      <b/>
      <i/>
      <sz val="12"/>
      <name val="Arial"/>
      <family val="2"/>
      <charset val="238"/>
    </font>
    <font>
      <b/>
      <sz val="16"/>
      <color theme="0"/>
      <name val="Arial"/>
      <family val="2"/>
    </font>
    <font>
      <sz val="16"/>
      <color theme="0"/>
      <name val="Arial"/>
      <family val="2"/>
    </font>
    <font>
      <i/>
      <sz val="12"/>
      <name val="Arial"/>
      <family val="2"/>
      <charset val="238"/>
    </font>
    <font>
      <sz val="10"/>
      <color theme="1"/>
      <name val="Calibri"/>
      <family val="2"/>
      <charset val="238"/>
      <scheme val="minor"/>
    </font>
    <font>
      <sz val="11"/>
      <color theme="1"/>
      <name val="Arial"/>
      <family val="2"/>
      <charset val="238"/>
    </font>
    <font>
      <b/>
      <i/>
      <sz val="11"/>
      <name val="Arial"/>
      <family val="2"/>
    </font>
    <font>
      <b/>
      <sz val="10"/>
      <name val="Arial CE"/>
      <family val="2"/>
      <charset val="238"/>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6"/>
        <bgColor indexed="9"/>
      </patternFill>
    </fill>
    <fill>
      <patternFill patternType="solid">
        <fgColor indexed="22"/>
      </patternFill>
    </fill>
    <fill>
      <patternFill patternType="solid">
        <fgColor indexed="55"/>
      </patternFill>
    </fill>
    <fill>
      <patternFill patternType="solid">
        <fgColor indexed="42"/>
        <bgColor indexed="27"/>
      </patternFill>
    </fill>
    <fill>
      <patternFill patternType="solid">
        <fgColor indexed="22"/>
        <bgColor indexed="31"/>
      </patternFill>
    </fill>
    <fill>
      <patternFill patternType="solid">
        <fgColor indexed="43"/>
      </patternFill>
    </fill>
    <fill>
      <patternFill patternType="solid">
        <fgColor rgb="FFFFC7CE"/>
      </patternFill>
    </fill>
    <fill>
      <patternFill patternType="solid">
        <fgColor theme="0" tint="-0.249977111117893"/>
        <bgColor indexed="64"/>
      </patternFill>
    </fill>
    <fill>
      <patternFill patternType="solid">
        <fgColor indexed="22"/>
        <bgColor indexed="64"/>
      </patternFill>
    </fill>
    <fill>
      <patternFill patternType="solid">
        <fgColor theme="0" tint="-0.14999847407452621"/>
        <bgColor indexed="64"/>
      </patternFill>
    </fill>
    <fill>
      <patternFill patternType="solid">
        <fgColor indexed="15"/>
        <bgColor indexed="40"/>
      </patternFill>
    </fill>
  </fills>
  <borders count="31">
    <border>
      <left/>
      <right/>
      <top/>
      <bottom/>
      <diagonal/>
    </border>
    <border>
      <left/>
      <right/>
      <top/>
      <bottom style="medium">
        <color indexed="64"/>
      </bottom>
      <diagonal/>
    </border>
    <border>
      <left/>
      <right/>
      <top/>
      <bottom style="thin">
        <color indexed="64"/>
      </bottom>
      <diagonal/>
    </border>
    <border>
      <left/>
      <right/>
      <top style="thin">
        <color indexed="64"/>
      </top>
      <bottom/>
      <diagonal/>
    </border>
    <border>
      <left/>
      <right/>
      <top style="medium">
        <color auto="1"/>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s>
  <cellStyleXfs count="2501">
    <xf numFmtId="0" fontId="0" fillId="0" borderId="0"/>
    <xf numFmtId="0" fontId="22" fillId="0" borderId="0"/>
    <xf numFmtId="0" fontId="22" fillId="0" borderId="0"/>
    <xf numFmtId="0" fontId="38" fillId="0" borderId="0"/>
    <xf numFmtId="0" fontId="39" fillId="0" borderId="0"/>
    <xf numFmtId="0" fontId="22" fillId="0" borderId="0"/>
    <xf numFmtId="0" fontId="22" fillId="0" borderId="0"/>
    <xf numFmtId="165" fontId="22" fillId="0" borderId="0" applyFont="0" applyFill="0" applyBorder="0" applyAlignment="0" applyProtection="0"/>
    <xf numFmtId="0" fontId="22" fillId="0" borderId="0"/>
    <xf numFmtId="0" fontId="39" fillId="0" borderId="0"/>
    <xf numFmtId="166" fontId="38" fillId="0" borderId="0" applyFont="0" applyFill="0" applyBorder="0" applyAlignment="0" applyProtection="0"/>
    <xf numFmtId="0" fontId="16" fillId="0" borderId="0"/>
    <xf numFmtId="0" fontId="15" fillId="0" borderId="0"/>
    <xf numFmtId="0" fontId="14" fillId="0" borderId="0"/>
    <xf numFmtId="2" fontId="46" fillId="0" borderId="0" applyAlignment="0"/>
    <xf numFmtId="0" fontId="14"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48" fillId="0" borderId="0"/>
    <xf numFmtId="0" fontId="49" fillId="0" borderId="0"/>
    <xf numFmtId="3" fontId="50" fillId="0" borderId="0">
      <alignment horizontal="justify" vertical="justify"/>
    </xf>
    <xf numFmtId="165" fontId="22" fillId="0" borderId="0" applyFont="0" applyFill="0" applyBorder="0" applyAlignment="0" applyProtection="0"/>
    <xf numFmtId="0" fontId="22" fillId="0" borderId="0"/>
    <xf numFmtId="165" fontId="22" fillId="0" borderId="0" applyFont="0" applyFill="0" applyBorder="0" applyAlignment="0" applyProtection="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164" fontId="2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2" fillId="0" borderId="0" applyFont="0" applyFill="0" applyBorder="0" applyAlignment="0" applyProtection="0"/>
    <xf numFmtId="0" fontId="49" fillId="0" borderId="0"/>
    <xf numFmtId="0" fontId="49" fillId="0" borderId="0"/>
    <xf numFmtId="0" fontId="49" fillId="0" borderId="0"/>
    <xf numFmtId="0" fontId="54" fillId="0" borderId="0"/>
    <xf numFmtId="0" fontId="55" fillId="0" borderId="0"/>
    <xf numFmtId="0" fontId="54" fillId="0" borderId="0"/>
    <xf numFmtId="0" fontId="49" fillId="0" borderId="0"/>
    <xf numFmtId="0" fontId="19" fillId="0" borderId="0"/>
    <xf numFmtId="0" fontId="19" fillId="0" borderId="0"/>
    <xf numFmtId="0" fontId="49" fillId="0" borderId="0"/>
    <xf numFmtId="0" fontId="48" fillId="2" borderId="0" applyNumberFormat="0" applyBorder="0" applyAlignment="0" applyProtection="0"/>
    <xf numFmtId="0" fontId="43" fillId="2" borderId="0" applyNumberFormat="0" applyBorder="0" applyAlignment="0" applyProtection="0"/>
    <xf numFmtId="0" fontId="48" fillId="3" borderId="0" applyNumberFormat="0" applyBorder="0" applyAlignment="0" applyProtection="0"/>
    <xf numFmtId="0" fontId="43" fillId="3" borderId="0" applyNumberFormat="0" applyBorder="0" applyAlignment="0" applyProtection="0"/>
    <xf numFmtId="0" fontId="48" fillId="4" borderId="0" applyNumberFormat="0" applyBorder="0" applyAlignment="0" applyProtection="0"/>
    <xf numFmtId="0" fontId="43" fillId="4" borderId="0" applyNumberFormat="0" applyBorder="0" applyAlignment="0" applyProtection="0"/>
    <xf numFmtId="0" fontId="48" fillId="5" borderId="0" applyNumberFormat="0" applyBorder="0" applyAlignment="0" applyProtection="0"/>
    <xf numFmtId="0" fontId="43" fillId="5" borderId="0" applyNumberFormat="0" applyBorder="0" applyAlignment="0" applyProtection="0"/>
    <xf numFmtId="0" fontId="48" fillId="6" borderId="0" applyNumberFormat="0" applyBorder="0" applyAlignment="0" applyProtection="0"/>
    <xf numFmtId="0" fontId="43" fillId="6" borderId="0" applyNumberFormat="0" applyBorder="0" applyAlignment="0" applyProtection="0"/>
    <xf numFmtId="0" fontId="48" fillId="7" borderId="0" applyNumberFormat="0" applyBorder="0" applyAlignment="0" applyProtection="0"/>
    <xf numFmtId="0" fontId="43" fillId="7" borderId="0" applyNumberFormat="0" applyBorder="0" applyAlignment="0" applyProtection="0"/>
    <xf numFmtId="0" fontId="48" fillId="2" borderId="0" applyNumberFormat="0" applyBorder="0" applyAlignment="0" applyProtection="0"/>
    <xf numFmtId="0" fontId="48" fillId="2"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3" fillId="8" borderId="0" applyNumberFormat="0" applyBorder="0" applyAlignment="0" applyProtection="0"/>
    <xf numFmtId="0" fontId="48" fillId="9" borderId="0" applyNumberFormat="0" applyBorder="0" applyAlignment="0" applyProtection="0"/>
    <xf numFmtId="0" fontId="43" fillId="9" borderId="0" applyNumberFormat="0" applyBorder="0" applyAlignment="0" applyProtection="0"/>
    <xf numFmtId="0" fontId="48" fillId="10" borderId="0" applyNumberFormat="0" applyBorder="0" applyAlignment="0" applyProtection="0"/>
    <xf numFmtId="0" fontId="43" fillId="10" borderId="0" applyNumberFormat="0" applyBorder="0" applyAlignment="0" applyProtection="0"/>
    <xf numFmtId="0" fontId="48" fillId="5" borderId="0" applyNumberFormat="0" applyBorder="0" applyAlignment="0" applyProtection="0"/>
    <xf numFmtId="0" fontId="43" fillId="5" borderId="0" applyNumberFormat="0" applyBorder="0" applyAlignment="0" applyProtection="0"/>
    <xf numFmtId="0" fontId="48" fillId="8" borderId="0" applyNumberFormat="0" applyBorder="0" applyAlignment="0" applyProtection="0"/>
    <xf numFmtId="0" fontId="43" fillId="8" borderId="0" applyNumberFormat="0" applyBorder="0" applyAlignment="0" applyProtection="0"/>
    <xf numFmtId="0" fontId="48" fillId="11" borderId="0" applyNumberFormat="0" applyBorder="0" applyAlignment="0" applyProtection="0"/>
    <xf numFmtId="0" fontId="43" fillId="11"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12" borderId="0" applyNumberFormat="0" applyBorder="0" applyAlignment="0" applyProtection="0"/>
    <xf numFmtId="0" fontId="48" fillId="8" borderId="0" applyNumberFormat="0" applyBorder="0" applyAlignment="0" applyProtection="0"/>
    <xf numFmtId="0" fontId="56" fillId="13" borderId="0" applyNumberFormat="0" applyBorder="0" applyAlignment="0" applyProtection="0"/>
    <xf numFmtId="0" fontId="28" fillId="13" borderId="0" applyNumberFormat="0" applyBorder="0" applyAlignment="0" applyProtection="0"/>
    <xf numFmtId="0" fontId="56" fillId="9" borderId="0" applyNumberFormat="0" applyBorder="0" applyAlignment="0" applyProtection="0"/>
    <xf numFmtId="0" fontId="28" fillId="9" borderId="0" applyNumberFormat="0" applyBorder="0" applyAlignment="0" applyProtection="0"/>
    <xf numFmtId="0" fontId="56" fillId="10" borderId="0" applyNumberFormat="0" applyBorder="0" applyAlignment="0" applyProtection="0"/>
    <xf numFmtId="0" fontId="28" fillId="10" borderId="0" applyNumberFormat="0" applyBorder="0" applyAlignment="0" applyProtection="0"/>
    <xf numFmtId="0" fontId="56" fillId="14" borderId="0" applyNumberFormat="0" applyBorder="0" applyAlignment="0" applyProtection="0"/>
    <xf numFmtId="0" fontId="28" fillId="14" borderId="0" applyNumberFormat="0" applyBorder="0" applyAlignment="0" applyProtection="0"/>
    <xf numFmtId="0" fontId="56" fillId="15" borderId="0" applyNumberFormat="0" applyBorder="0" applyAlignment="0" applyProtection="0"/>
    <xf numFmtId="0" fontId="28" fillId="15" borderId="0" applyNumberFormat="0" applyBorder="0" applyAlignment="0" applyProtection="0"/>
    <xf numFmtId="0" fontId="56" fillId="16" borderId="0" applyNumberFormat="0" applyBorder="0" applyAlignment="0" applyProtection="0"/>
    <xf numFmtId="0" fontId="28" fillId="16"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28" fillId="17" borderId="0" applyNumberFormat="0" applyBorder="0" applyAlignment="0" applyProtection="0"/>
    <xf numFmtId="0" fontId="56" fillId="18" borderId="0" applyNumberFormat="0" applyBorder="0" applyAlignment="0" applyProtection="0"/>
    <xf numFmtId="0" fontId="28" fillId="18" borderId="0" applyNumberFormat="0" applyBorder="0" applyAlignment="0" applyProtection="0"/>
    <xf numFmtId="0" fontId="56" fillId="19" borderId="0" applyNumberFormat="0" applyBorder="0" applyAlignment="0" applyProtection="0"/>
    <xf numFmtId="0" fontId="28" fillId="19" borderId="0" applyNumberFormat="0" applyBorder="0" applyAlignment="0" applyProtection="0"/>
    <xf numFmtId="0" fontId="56" fillId="14" borderId="0" applyNumberFormat="0" applyBorder="0" applyAlignment="0" applyProtection="0"/>
    <xf numFmtId="0" fontId="28" fillId="14" borderId="0" applyNumberFormat="0" applyBorder="0" applyAlignment="0" applyProtection="0"/>
    <xf numFmtId="0" fontId="56" fillId="15" borderId="0" applyNumberFormat="0" applyBorder="0" applyAlignment="0" applyProtection="0"/>
    <xf numFmtId="0" fontId="28" fillId="15" borderId="0" applyNumberFormat="0" applyBorder="0" applyAlignment="0" applyProtection="0"/>
    <xf numFmtId="0" fontId="56" fillId="20" borderId="0" applyNumberFormat="0" applyBorder="0" applyAlignment="0" applyProtection="0"/>
    <xf numFmtId="0" fontId="28" fillId="20" borderId="0" applyNumberFormat="0" applyBorder="0" applyAlignment="0" applyProtection="0"/>
    <xf numFmtId="0" fontId="57" fillId="3" borderId="0" applyNumberFormat="0" applyBorder="0" applyAlignment="0" applyProtection="0"/>
    <xf numFmtId="0" fontId="58" fillId="3" borderId="0" applyNumberFormat="0" applyBorder="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19" fillId="22" borderId="5" applyNumberFormat="0" applyAlignment="0" applyProtection="0"/>
    <xf numFmtId="0" fontId="22" fillId="21" borderId="5" applyNumberFormat="0" applyFont="0" applyAlignment="0" applyProtection="0"/>
    <xf numFmtId="0" fontId="19" fillId="22" borderId="5" applyNumberFormat="0" applyAlignment="0" applyProtection="0"/>
    <xf numFmtId="0" fontId="19" fillId="22" borderId="5" applyNumberForma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2" borderId="5" applyNumberForma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22" fillId="21" borderId="5" applyNumberFormat="0" applyFont="0" applyAlignment="0" applyProtection="0"/>
    <xf numFmtId="0" fontId="59" fillId="23" borderId="6" applyNumberFormat="0" applyAlignment="0" applyProtection="0"/>
    <xf numFmtId="0" fontId="60" fillId="23" borderId="6" applyNumberFormat="0" applyAlignment="0" applyProtection="0"/>
    <xf numFmtId="0" fontId="61" fillId="24" borderId="7" applyNumberFormat="0" applyAlignment="0" applyProtection="0"/>
    <xf numFmtId="0" fontId="62" fillId="24" borderId="7" applyNumberFormat="0" applyAlignment="0" applyProtection="0"/>
    <xf numFmtId="4" fontId="63" fillId="0" borderId="0">
      <alignment horizontal="right"/>
      <protection locked="0"/>
    </xf>
    <xf numFmtId="167" fontId="64" fillId="0" borderId="0">
      <protection locked="0"/>
    </xf>
    <xf numFmtId="167" fontId="64" fillId="0" borderId="0">
      <protection locked="0"/>
    </xf>
    <xf numFmtId="167" fontId="64" fillId="0" borderId="0">
      <protection locked="0"/>
    </xf>
    <xf numFmtId="167" fontId="64" fillId="0" borderId="0">
      <protection locked="0"/>
    </xf>
    <xf numFmtId="167" fontId="64" fillId="0" borderId="0">
      <protection locked="0"/>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38"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8" fontId="22" fillId="0" borderId="0" applyFont="0" applyFill="0" applyBorder="0" applyAlignment="0" applyProtection="0"/>
    <xf numFmtId="165" fontId="38"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9" fontId="22" fillId="0" borderId="0" applyFill="0" applyBorder="0" applyAlignment="0" applyProtection="0"/>
    <xf numFmtId="165" fontId="22"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7" fontId="64" fillId="0" borderId="0">
      <protection locked="0"/>
    </xf>
    <xf numFmtId="167" fontId="64" fillId="0" borderId="0">
      <protection locked="0"/>
    </xf>
    <xf numFmtId="167" fontId="64" fillId="0" borderId="0">
      <protection locked="0"/>
    </xf>
    <xf numFmtId="167" fontId="64" fillId="0" borderId="0">
      <protection locked="0"/>
    </xf>
    <xf numFmtId="167" fontId="64" fillId="0" borderId="0">
      <protection locked="0"/>
    </xf>
    <xf numFmtId="167" fontId="64" fillId="0" borderId="0">
      <protection locked="0"/>
    </xf>
    <xf numFmtId="167" fontId="64" fillId="0" borderId="0">
      <protection locked="0"/>
    </xf>
    <xf numFmtId="167" fontId="64" fillId="0" borderId="0">
      <protection locked="0"/>
    </xf>
    <xf numFmtId="167" fontId="64" fillId="0" borderId="0">
      <protection locked="0"/>
    </xf>
    <xf numFmtId="167" fontId="64" fillId="0" borderId="0">
      <protection locked="0"/>
    </xf>
    <xf numFmtId="167" fontId="64" fillId="0" borderId="0">
      <protection locked="0"/>
    </xf>
    <xf numFmtId="167" fontId="64" fillId="0" borderId="0">
      <protection locked="0"/>
    </xf>
    <xf numFmtId="167" fontId="64" fillId="0" borderId="0">
      <protection locked="0"/>
    </xf>
    <xf numFmtId="167" fontId="64" fillId="0" borderId="0">
      <protection locked="0"/>
    </xf>
    <xf numFmtId="167" fontId="64" fillId="0" borderId="0">
      <protection locked="0"/>
    </xf>
    <xf numFmtId="0" fontId="65" fillId="4" borderId="0" applyNumberFormat="0" applyBorder="0" applyAlignment="0" applyProtection="0"/>
    <xf numFmtId="0" fontId="65" fillId="4" borderId="0" applyNumberFormat="0" applyBorder="0" applyAlignment="0" applyProtection="0"/>
    <xf numFmtId="0" fontId="65" fillId="25" borderId="0" applyNumberFormat="0" applyBorder="0" applyAlignment="0" applyProtection="0"/>
    <xf numFmtId="170" fontId="22" fillId="0" borderId="0" applyFont="0" applyFill="0" applyBorder="0" applyAlignment="0" applyProtection="0"/>
    <xf numFmtId="0" fontId="48" fillId="0" borderId="0"/>
    <xf numFmtId="0" fontId="19" fillId="0" borderId="0"/>
    <xf numFmtId="0" fontId="22" fillId="0" borderId="0"/>
    <xf numFmtId="0" fontId="48" fillId="0" borderId="0"/>
    <xf numFmtId="0" fontId="66" fillId="0" borderId="0" applyNumberFormat="0" applyFill="0" applyBorder="0" applyAlignment="0" applyProtection="0"/>
    <xf numFmtId="0" fontId="67" fillId="0" borderId="0" applyNumberFormat="0" applyFill="0" applyBorder="0" applyAlignment="0" applyProtection="0"/>
    <xf numFmtId="167" fontId="64" fillId="0" borderId="0">
      <protection locked="0"/>
    </xf>
    <xf numFmtId="167" fontId="64" fillId="0" borderId="0">
      <protection locked="0"/>
    </xf>
    <xf numFmtId="167" fontId="64" fillId="0" borderId="0">
      <protection locked="0"/>
    </xf>
    <xf numFmtId="167" fontId="64" fillId="0" borderId="0">
      <protection locked="0"/>
    </xf>
    <xf numFmtId="167" fontId="64" fillId="0" borderId="0">
      <protection locked="0"/>
    </xf>
    <xf numFmtId="0" fontId="68" fillId="4" borderId="0" applyNumberFormat="0" applyBorder="0" applyAlignment="0" applyProtection="0"/>
    <xf numFmtId="0" fontId="65" fillId="4" borderId="0" applyNumberFormat="0" applyBorder="0" applyAlignment="0" applyProtection="0"/>
    <xf numFmtId="0" fontId="65" fillId="25" borderId="0" applyNumberFormat="0" applyBorder="0" applyAlignment="0" applyProtection="0"/>
    <xf numFmtId="0" fontId="69" fillId="0" borderId="8" applyNumberFormat="0" applyFill="0" applyAlignment="0" applyProtection="0"/>
    <xf numFmtId="0" fontId="70" fillId="0" borderId="8" applyNumberFormat="0" applyFill="0" applyAlignment="0" applyProtection="0"/>
    <xf numFmtId="0" fontId="71" fillId="0" borderId="9" applyNumberFormat="0" applyFill="0" applyAlignment="0" applyProtection="0"/>
    <xf numFmtId="0" fontId="72" fillId="0" borderId="9" applyNumberFormat="0" applyFill="0" applyAlignment="0" applyProtection="0"/>
    <xf numFmtId="0" fontId="73" fillId="0" borderId="10" applyNumberFormat="0" applyFill="0" applyAlignment="0" applyProtection="0"/>
    <xf numFmtId="0" fontId="74" fillId="0" borderId="10" applyNumberFormat="0" applyFill="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7" borderId="6" applyNumberFormat="0" applyAlignment="0" applyProtection="0"/>
    <xf numFmtId="0" fontId="78" fillId="7" borderId="6" applyNumberFormat="0" applyAlignment="0" applyProtection="0"/>
    <xf numFmtId="0" fontId="56" fillId="17"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79" fillId="23" borderId="11" applyNumberFormat="0" applyAlignment="0" applyProtection="0"/>
    <xf numFmtId="0" fontId="79" fillId="23" borderId="11" applyNumberFormat="0" applyAlignment="0" applyProtection="0"/>
    <xf numFmtId="0" fontId="79" fillId="26" borderId="11" applyNumberFormat="0" applyAlignment="0" applyProtection="0"/>
    <xf numFmtId="0" fontId="59" fillId="23" borderId="6" applyNumberFormat="0" applyAlignment="0" applyProtection="0"/>
    <xf numFmtId="0" fontId="59" fillId="23" borderId="6" applyNumberFormat="0" applyAlignment="0" applyProtection="0"/>
    <xf numFmtId="0" fontId="80" fillId="0" borderId="0">
      <alignment horizontal="right" vertical="top"/>
    </xf>
    <xf numFmtId="0" fontId="81" fillId="0" borderId="0">
      <alignment horizontal="justify" vertical="top" wrapText="1"/>
    </xf>
    <xf numFmtId="0" fontId="80" fillId="0" borderId="0">
      <alignment horizontal="left"/>
    </xf>
    <xf numFmtId="4" fontId="81" fillId="0" borderId="0">
      <alignment horizontal="right"/>
    </xf>
    <xf numFmtId="0" fontId="81" fillId="0" borderId="0">
      <alignment horizontal="right"/>
    </xf>
    <xf numFmtId="4" fontId="81" fillId="0" borderId="0">
      <alignment horizontal="right" wrapText="1"/>
    </xf>
    <xf numFmtId="0" fontId="81" fillId="0" borderId="0">
      <alignment horizontal="right"/>
    </xf>
    <xf numFmtId="4" fontId="81" fillId="0" borderId="0">
      <alignment horizontal="right"/>
    </xf>
    <xf numFmtId="1" fontId="63" fillId="0" borderId="0">
      <alignment horizontal="center" vertical="top"/>
      <protection locked="0"/>
    </xf>
    <xf numFmtId="49" fontId="63" fillId="0" borderId="0">
      <alignment horizontal="left" vertical="top" wrapText="1"/>
      <protection locked="0"/>
    </xf>
    <xf numFmtId="49" fontId="63" fillId="0" borderId="0">
      <alignment horizontal="center"/>
      <protection locked="0"/>
    </xf>
    <xf numFmtId="0" fontId="82" fillId="0" borderId="0" applyBorder="0" applyProtection="0">
      <alignment horizontal="right" vertical="top" wrapText="1"/>
    </xf>
    <xf numFmtId="0" fontId="83" fillId="0" borderId="12" applyNumberFormat="0" applyFill="0" applyAlignment="0" applyProtection="0"/>
    <xf numFmtId="0" fontId="84" fillId="0" borderId="12" applyNumberFormat="0" applyFill="0" applyAlignment="0" applyProtection="0"/>
    <xf numFmtId="0" fontId="57" fillId="3" borderId="0" applyNumberFormat="0" applyBorder="0" applyAlignment="0" applyProtection="0"/>
    <xf numFmtId="0" fontId="57" fillId="3" borderId="0" applyNumberFormat="0" applyBorder="0" applyAlignment="0" applyProtection="0"/>
    <xf numFmtId="0" fontId="22" fillId="0" borderId="0">
      <alignment horizontal="justify" vertical="top" wrapText="1"/>
    </xf>
    <xf numFmtId="0" fontId="82" fillId="0" borderId="0" applyBorder="0">
      <alignment horizontal="justify" vertical="top" wrapText="1"/>
      <protection locked="0"/>
    </xf>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71" fillId="0" borderId="9" applyNumberFormat="0" applyFill="0" applyAlignment="0" applyProtection="0"/>
    <xf numFmtId="0" fontId="71" fillId="0" borderId="9" applyNumberFormat="0" applyFill="0" applyAlignment="0" applyProtection="0"/>
    <xf numFmtId="0" fontId="73" fillId="0" borderId="10" applyNumberFormat="0" applyFill="0" applyAlignment="0" applyProtection="0"/>
    <xf numFmtId="0" fontId="73" fillId="0" borderId="10" applyNumberFormat="0" applyFill="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6" fillId="27" borderId="0" applyNumberFormat="0" applyBorder="0" applyAlignment="0" applyProtection="0"/>
    <xf numFmtId="0" fontId="87"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5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2"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 fontId="88" fillId="0" borderId="0"/>
    <xf numFmtId="0" fontId="31" fillId="0" borderId="0"/>
    <xf numFmtId="0" fontId="31" fillId="0" borderId="0"/>
    <xf numFmtId="0" fontId="31" fillId="0" borderId="0"/>
    <xf numFmtId="0" fontId="3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 fillId="0" borderId="0"/>
    <xf numFmtId="0" fontId="22" fillId="0" borderId="0"/>
    <xf numFmtId="0" fontId="89" fillId="0" borderId="0">
      <alignment horizontal="lef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3" fontId="50" fillId="0" borderId="0">
      <alignment horizontal="justify" vertical="justify"/>
    </xf>
    <xf numFmtId="4" fontId="31" fillId="0" borderId="0">
      <alignment horizontal="justify" vertical="justify"/>
    </xf>
    <xf numFmtId="0" fontId="31" fillId="0" borderId="0">
      <alignment horizontal="justify"/>
    </xf>
    <xf numFmtId="4" fontId="21" fillId="0" borderId="0">
      <alignment horizontal="justify"/>
    </xf>
    <xf numFmtId="0" fontId="22" fillId="0" borderId="0"/>
    <xf numFmtId="0" fontId="22" fillId="0" borderId="0"/>
    <xf numFmtId="0" fontId="38" fillId="0" borderId="0"/>
    <xf numFmtId="0" fontId="48" fillId="0" borderId="0"/>
    <xf numFmtId="0" fontId="22" fillId="0" borderId="0"/>
    <xf numFmtId="2" fontId="46" fillId="0" borderId="0" applyAlignment="0"/>
    <xf numFmtId="0" fontId="22" fillId="0" borderId="0"/>
    <xf numFmtId="0" fontId="22" fillId="0" borderId="0">
      <alignment vertical="justify" wrapText="1"/>
    </xf>
    <xf numFmtId="0" fontId="22" fillId="0" borderId="0"/>
    <xf numFmtId="0" fontId="22" fillId="0" borderId="0"/>
    <xf numFmtId="0" fontId="22" fillId="0" borderId="0"/>
    <xf numFmtId="0" fontId="22" fillId="0" borderId="0">
      <alignment vertical="justify" wrapText="1"/>
    </xf>
    <xf numFmtId="0" fontId="22" fillId="0" borderId="0"/>
    <xf numFmtId="0" fontId="39" fillId="0" borderId="0"/>
    <xf numFmtId="0" fontId="2" fillId="0" borderId="0"/>
    <xf numFmtId="0" fontId="22" fillId="0" borderId="0"/>
    <xf numFmtId="0" fontId="22" fillId="0" borderId="0">
      <alignment vertical="justify" wrapText="1"/>
    </xf>
    <xf numFmtId="0" fontId="22" fillId="0" borderId="0"/>
    <xf numFmtId="0" fontId="22" fillId="0" borderId="0"/>
    <xf numFmtId="0" fontId="22" fillId="0" borderId="0">
      <alignment vertical="justify" wrapText="1"/>
    </xf>
    <xf numFmtId="0" fontId="22" fillId="0" borderId="0"/>
    <xf numFmtId="0" fontId="2" fillId="0" borderId="0"/>
    <xf numFmtId="0" fontId="2" fillId="0" borderId="0"/>
    <xf numFmtId="0" fontId="2" fillId="0" borderId="0"/>
    <xf numFmtId="0" fontId="2" fillId="0" borderId="0"/>
    <xf numFmtId="0" fontId="22" fillId="0" borderId="0"/>
    <xf numFmtId="0" fontId="2" fillId="0" borderId="0"/>
    <xf numFmtId="0" fontId="2"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90" fillId="0" borderId="0"/>
    <xf numFmtId="0" fontId="90" fillId="0" borderId="0"/>
    <xf numFmtId="0" fontId="22" fillId="0" borderId="0"/>
    <xf numFmtId="0" fontId="22" fillId="0" borderId="0"/>
    <xf numFmtId="0" fontId="22" fillId="21" borderId="5" applyNumberFormat="0" applyFont="0" applyAlignment="0" applyProtection="0"/>
    <xf numFmtId="0" fontId="22" fillId="22" borderId="5" applyNumberFormat="0" applyAlignment="0" applyProtection="0"/>
    <xf numFmtId="0" fontId="2" fillId="0" borderId="0"/>
    <xf numFmtId="0" fontId="2" fillId="0" borderId="0"/>
    <xf numFmtId="0" fontId="19" fillId="0" borderId="0"/>
    <xf numFmtId="0" fontId="19" fillId="0" borderId="0"/>
    <xf numFmtId="0" fontId="2" fillId="0" borderId="0"/>
    <xf numFmtId="0" fontId="2" fillId="0" borderId="0"/>
    <xf numFmtId="0" fontId="19" fillId="0" borderId="0"/>
    <xf numFmtId="0" fontId="48" fillId="0" borderId="0"/>
    <xf numFmtId="0" fontId="2" fillId="0" borderId="0"/>
    <xf numFmtId="0" fontId="2" fillId="0" borderId="0"/>
    <xf numFmtId="0" fontId="19" fillId="0" borderId="0"/>
    <xf numFmtId="0" fontId="48" fillId="0" borderId="0"/>
    <xf numFmtId="0" fontId="19" fillId="0" borderId="0"/>
    <xf numFmtId="0" fontId="19" fillId="0" borderId="0"/>
    <xf numFmtId="0" fontId="19" fillId="0" borderId="0"/>
    <xf numFmtId="0" fontId="22" fillId="0" borderId="0"/>
    <xf numFmtId="0" fontId="22" fillId="0" borderId="0">
      <alignment vertical="justify" wrapText="1"/>
    </xf>
    <xf numFmtId="0" fontId="22" fillId="0" borderId="0"/>
    <xf numFmtId="0" fontId="22" fillId="0" borderId="0">
      <alignment vertical="justify" wrapText="1"/>
    </xf>
    <xf numFmtId="0" fontId="22" fillId="0" borderId="0"/>
    <xf numFmtId="0" fontId="22" fillId="0" borderId="0"/>
    <xf numFmtId="0" fontId="22" fillId="0" borderId="0"/>
    <xf numFmtId="0" fontId="22" fillId="0" borderId="0"/>
    <xf numFmtId="0" fontId="22" fillId="0" borderId="0"/>
    <xf numFmtId="0" fontId="22" fillId="0" borderId="0">
      <alignment vertical="justify" wrapText="1"/>
    </xf>
    <xf numFmtId="0" fontId="22" fillId="0" borderId="0"/>
    <xf numFmtId="0" fontId="22" fillId="0" borderId="0">
      <alignment vertical="justify" wrapText="1"/>
    </xf>
    <xf numFmtId="0" fontId="22" fillId="0" borderId="0">
      <alignment vertical="justify" wrapText="1"/>
    </xf>
    <xf numFmtId="0" fontId="22" fillId="0" borderId="0">
      <alignment vertical="justify" wrapText="1"/>
    </xf>
    <xf numFmtId="0" fontId="22" fillId="0" borderId="0">
      <alignment vertical="justify" wrapText="1"/>
    </xf>
    <xf numFmtId="0" fontId="22" fillId="0" borderId="0">
      <alignment vertical="justify" wrapText="1"/>
    </xf>
    <xf numFmtId="0" fontId="22" fillId="0" borderId="0"/>
    <xf numFmtId="0" fontId="22" fillId="0" borderId="0">
      <alignment vertical="justify" wrapText="1"/>
    </xf>
    <xf numFmtId="0" fontId="22" fillId="0" borderId="0"/>
    <xf numFmtId="0" fontId="22" fillId="0" borderId="0"/>
    <xf numFmtId="0" fontId="22" fillId="0" borderId="0"/>
    <xf numFmtId="0" fontId="22" fillId="0" borderId="0"/>
    <xf numFmtId="0" fontId="22" fillId="0" borderId="0"/>
    <xf numFmtId="0" fontId="22" fillId="0" borderId="0"/>
    <xf numFmtId="0" fontId="19"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 fillId="0" borderId="0"/>
    <xf numFmtId="0" fontId="22" fillId="0" borderId="0"/>
    <xf numFmtId="0" fontId="22" fillId="0" borderId="0"/>
    <xf numFmtId="0" fontId="22" fillId="0" borderId="0">
      <alignment vertical="justify" wrapText="1"/>
    </xf>
    <xf numFmtId="0" fontId="22" fillId="0" borderId="0"/>
    <xf numFmtId="0" fontId="19" fillId="0" borderId="0"/>
    <xf numFmtId="0" fontId="48" fillId="0" borderId="0"/>
    <xf numFmtId="0" fontId="22" fillId="0" borderId="0"/>
    <xf numFmtId="0" fontId="19" fillId="0" borderId="0"/>
    <xf numFmtId="0" fontId="22" fillId="0" borderId="0"/>
    <xf numFmtId="0" fontId="22" fillId="0" borderId="0"/>
    <xf numFmtId="0" fontId="19" fillId="0" borderId="0"/>
    <xf numFmtId="0" fontId="49" fillId="0" borderId="0"/>
    <xf numFmtId="0" fontId="91" fillId="23" borderId="11" applyNumberFormat="0" applyAlignment="0" applyProtection="0"/>
    <xf numFmtId="0" fontId="79" fillId="23" borderId="11" applyNumberFormat="0" applyAlignment="0" applyProtection="0"/>
    <xf numFmtId="0" fontId="79" fillId="26" borderId="11"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0" fontId="83" fillId="0" borderId="12" applyNumberFormat="0" applyFill="0" applyAlignment="0" applyProtection="0"/>
    <xf numFmtId="0" fontId="83" fillId="0" borderId="12" applyNumberFormat="0" applyFill="0" applyAlignment="0" applyProtection="0"/>
    <xf numFmtId="0" fontId="61" fillId="24" borderId="7" applyNumberFormat="0" applyAlignment="0" applyProtection="0"/>
    <xf numFmtId="0" fontId="61" fillId="24" borderId="7" applyNumberFormat="0" applyAlignment="0" applyProtection="0"/>
    <xf numFmtId="1" fontId="82" fillId="0" borderId="0" applyFill="0" applyBorder="0" applyProtection="0">
      <alignment horizontal="center" vertical="top" wrapText="1"/>
    </xf>
    <xf numFmtId="0" fontId="19" fillId="0" borderId="0"/>
    <xf numFmtId="0" fontId="49" fillId="0" borderId="0"/>
    <xf numFmtId="0" fontId="49" fillId="0" borderId="0"/>
    <xf numFmtId="0" fontId="19" fillId="0" borderId="0"/>
    <xf numFmtId="0" fontId="19" fillId="0" borderId="0"/>
    <xf numFmtId="0" fontId="49" fillId="0" borderId="0"/>
    <xf numFmtId="0" fontId="26" fillId="0" borderId="0"/>
    <xf numFmtId="0" fontId="66" fillId="0" borderId="0" applyNumberFormat="0" applyFill="0" applyBorder="0" applyAlignment="0" applyProtection="0"/>
    <xf numFmtId="0" fontId="66"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85" fillId="0" borderId="0" applyNumberFormat="0" applyFill="0" applyBorder="0" applyAlignment="0" applyProtection="0"/>
    <xf numFmtId="0" fontId="93" fillId="0" borderId="13" applyNumberFormat="0" applyFill="0" applyAlignment="0" applyProtection="0"/>
    <xf numFmtId="0" fontId="44" fillId="0" borderId="13" applyNumberFormat="0" applyFill="0" applyAlignment="0" applyProtection="0"/>
    <xf numFmtId="0" fontId="93" fillId="0" borderId="13" applyNumberFormat="0" applyFill="0" applyAlignment="0" applyProtection="0"/>
    <xf numFmtId="0" fontId="93" fillId="0" borderId="13" applyNumberFormat="0" applyFill="0" applyAlignment="0" applyProtection="0"/>
    <xf numFmtId="0" fontId="77" fillId="7" borderId="6" applyNumberFormat="0" applyAlignment="0" applyProtection="0"/>
    <xf numFmtId="0" fontId="77" fillId="7" borderId="6" applyNumberFormat="0" applyAlignment="0" applyProtection="0"/>
    <xf numFmtId="166" fontId="38" fillId="0" borderId="0" applyFont="0" applyFill="0" applyBorder="0" applyAlignment="0" applyProtection="0"/>
    <xf numFmtId="164" fontId="22" fillId="0" borderId="0" applyFont="0" applyFill="0" applyBorder="0" applyAlignment="0" applyProtection="0"/>
    <xf numFmtId="164" fontId="48" fillId="0" borderId="0" applyFont="0" applyFill="0" applyBorder="0" applyAlignment="0" applyProtection="0"/>
    <xf numFmtId="164" fontId="22" fillId="0" borderId="0" applyFont="0" applyFill="0" applyBorder="0" applyAlignment="0" applyProtection="0"/>
    <xf numFmtId="164" fontId="48" fillId="0" borderId="0" applyFont="0" applyFill="0" applyBorder="0" applyAlignment="0" applyProtection="0"/>
    <xf numFmtId="164" fontId="2"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29" fillId="0" borderId="0" applyNumberFormat="0" applyFill="0" applyBorder="0" applyAlignment="0" applyProtection="0"/>
    <xf numFmtId="0" fontId="92" fillId="0" borderId="0" applyNumberFormat="0" applyFill="0" applyBorder="0" applyAlignment="0" applyProtection="0"/>
    <xf numFmtId="4" fontId="94" fillId="0" borderId="0" applyBorder="0">
      <alignment horizontal="right" wrapText="1"/>
    </xf>
    <xf numFmtId="4" fontId="94" fillId="0" borderId="2" applyBorder="0">
      <alignment horizontal="right" wrapText="1"/>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48" fillId="0" borderId="0" applyFont="0" applyFill="0" applyBorder="0" applyAlignment="0" applyProtection="0"/>
    <xf numFmtId="168" fontId="2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2"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1" fontId="22" fillId="0" borderId="0" applyFill="0" applyBorder="0" applyAlignment="0" applyProtection="0"/>
    <xf numFmtId="168"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48" fillId="0" borderId="0" applyFont="0" applyFill="0" applyBorder="0" applyAlignment="0" applyProtection="0"/>
    <xf numFmtId="168" fontId="22" fillId="0" borderId="0" applyFont="0" applyFill="0" applyBorder="0" applyAlignment="0" applyProtection="0"/>
    <xf numFmtId="0" fontId="2" fillId="0" borderId="0"/>
    <xf numFmtId="0" fontId="22" fillId="0" borderId="0"/>
    <xf numFmtId="0" fontId="95" fillId="0" borderId="0"/>
    <xf numFmtId="43" fontId="9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96" fillId="28" borderId="0" applyNumberFormat="0" applyBorder="0" applyAlignment="0" applyProtection="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22" fillId="0" borderId="0" applyFont="0" applyFill="0" applyBorder="0" applyAlignment="0" applyProtection="0"/>
    <xf numFmtId="0" fontId="19" fillId="22" borderId="5" applyNumberFormat="0" applyAlignment="0" applyProtection="0"/>
    <xf numFmtId="43" fontId="38" fillId="0" borderId="0" applyFont="0" applyFill="0" applyBorder="0" applyAlignment="0" applyProtection="0"/>
    <xf numFmtId="43" fontId="22" fillId="0" borderId="0" applyFont="0" applyFill="0" applyBorder="0" applyAlignment="0" applyProtection="0"/>
    <xf numFmtId="174" fontId="22" fillId="0" borderId="0" applyFont="0" applyFill="0" applyBorder="0" applyAlignment="0" applyProtection="0"/>
    <xf numFmtId="43" fontId="22" fillId="0" borderId="0" applyFont="0" applyFill="0" applyBorder="0" applyAlignment="0" applyProtection="0"/>
    <xf numFmtId="0" fontId="1" fillId="0" borderId="0"/>
    <xf numFmtId="0" fontId="31" fillId="0" borderId="0"/>
    <xf numFmtId="0" fontId="31" fillId="0" borderId="0"/>
    <xf numFmtId="0" fontId="38" fillId="0" borderId="0"/>
    <xf numFmtId="0" fontId="1" fillId="0" borderId="0"/>
    <xf numFmtId="0" fontId="22" fillId="0" borderId="0"/>
    <xf numFmtId="0" fontId="22" fillId="0" borderId="0">
      <alignment vertical="justify" wrapText="1"/>
    </xf>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2" fillId="0" borderId="0" applyFont="0" applyFill="0" applyBorder="0" applyAlignment="0" applyProtection="0"/>
    <xf numFmtId="164"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 fillId="0" borderId="0"/>
    <xf numFmtId="43" fontId="9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22" fillId="0" borderId="0" applyFont="0" applyFill="0" applyBorder="0" applyAlignment="0" applyProtection="0"/>
    <xf numFmtId="0" fontId="22" fillId="0" borderId="0"/>
    <xf numFmtId="0" fontId="22" fillId="0" borderId="0"/>
    <xf numFmtId="0" fontId="1" fillId="0" borderId="0"/>
    <xf numFmtId="0" fontId="1" fillId="0" borderId="0"/>
    <xf numFmtId="0" fontId="115" fillId="0" borderId="0"/>
    <xf numFmtId="0" fontId="116" fillId="0" borderId="0"/>
    <xf numFmtId="0" fontId="19"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cellStyleXfs>
  <cellXfs count="559">
    <xf numFmtId="0" fontId="0" fillId="0" borderId="0" xfId="0"/>
    <xf numFmtId="2" fontId="19" fillId="0" borderId="0" xfId="0" applyNumberFormat="1" applyFont="1"/>
    <xf numFmtId="1" fontId="19" fillId="0" borderId="0" xfId="0" applyNumberFormat="1" applyFont="1" applyAlignment="1">
      <alignment horizontal="right"/>
    </xf>
    <xf numFmtId="4" fontId="19" fillId="0" borderId="0" xfId="0" applyNumberFormat="1" applyFont="1"/>
    <xf numFmtId="4" fontId="19" fillId="0" borderId="0" xfId="0" applyNumberFormat="1" applyFont="1" applyAlignment="1">
      <alignment horizontal="right"/>
    </xf>
    <xf numFmtId="2" fontId="17" fillId="0" borderId="0" xfId="0" applyNumberFormat="1" applyFont="1"/>
    <xf numFmtId="2" fontId="18" fillId="0" borderId="0" xfId="0" applyNumberFormat="1" applyFont="1" applyFill="1"/>
    <xf numFmtId="2" fontId="20" fillId="0" borderId="0" xfId="0" applyNumberFormat="1" applyFont="1"/>
    <xf numFmtId="2" fontId="19" fillId="0" borderId="0" xfId="0" applyNumberFormat="1" applyFont="1" applyFill="1" applyBorder="1"/>
    <xf numFmtId="4" fontId="34" fillId="0" borderId="0" xfId="0" applyNumberFormat="1" applyFont="1" applyFill="1"/>
    <xf numFmtId="4" fontId="22" fillId="0" borderId="0" xfId="0" applyNumberFormat="1" applyFont="1" applyAlignment="1">
      <alignment horizontal="justify" vertical="top" wrapText="1"/>
    </xf>
    <xf numFmtId="0" fontId="26" fillId="0" borderId="0" xfId="0" applyFont="1"/>
    <xf numFmtId="0" fontId="34" fillId="0" borderId="0" xfId="0" applyFont="1"/>
    <xf numFmtId="4" fontId="34" fillId="0" borderId="0" xfId="0" applyNumberFormat="1" applyFont="1" applyFill="1" applyBorder="1" applyAlignment="1">
      <alignment horizontal="right"/>
    </xf>
    <xf numFmtId="2" fontId="30" fillId="0" borderId="0" xfId="0" applyNumberFormat="1" applyFont="1" applyAlignment="1">
      <alignment horizontal="justify" vertical="top" wrapText="1"/>
    </xf>
    <xf numFmtId="2" fontId="19" fillId="0" borderId="1" xfId="0" applyNumberFormat="1" applyFont="1" applyFill="1" applyBorder="1" applyAlignment="1">
      <alignment horizontal="right" vertical="top" wrapText="1"/>
    </xf>
    <xf numFmtId="0" fontId="19" fillId="0" borderId="0" xfId="0" applyFont="1" applyFill="1" applyAlignment="1">
      <alignment horizontal="justify" vertical="top" wrapText="1"/>
    </xf>
    <xf numFmtId="0" fontId="22" fillId="0" borderId="0" xfId="0" applyFont="1" applyBorder="1"/>
    <xf numFmtId="4" fontId="18" fillId="0" borderId="0" xfId="0" applyNumberFormat="1" applyFont="1" applyFill="1"/>
    <xf numFmtId="4" fontId="35" fillId="0" borderId="0" xfId="1" applyNumberFormat="1" applyFont="1" applyFill="1" applyBorder="1" applyAlignment="1">
      <alignment horizontal="right"/>
    </xf>
    <xf numFmtId="2" fontId="19" fillId="0" borderId="0" xfId="0" applyNumberFormat="1" applyFont="1"/>
    <xf numFmtId="0" fontId="17" fillId="0" borderId="0" xfId="0" applyFont="1" applyFill="1" applyBorder="1" applyAlignment="1">
      <alignment horizontal="right" vertical="top" wrapText="1"/>
    </xf>
    <xf numFmtId="4" fontId="19" fillId="0" borderId="0" xfId="0" applyNumberFormat="1" applyFont="1"/>
    <xf numFmtId="2" fontId="34" fillId="0" borderId="0" xfId="0" applyNumberFormat="1" applyFont="1" applyFill="1" applyBorder="1" applyAlignment="1">
      <alignment horizontal="right" vertical="top" wrapText="1"/>
    </xf>
    <xf numFmtId="4" fontId="35" fillId="0" borderId="0" xfId="0" applyNumberFormat="1" applyFont="1" applyBorder="1"/>
    <xf numFmtId="2" fontId="35" fillId="0" borderId="0" xfId="0" applyNumberFormat="1" applyFont="1" applyBorder="1"/>
    <xf numFmtId="0" fontId="22" fillId="0" borderId="0" xfId="1"/>
    <xf numFmtId="4" fontId="17" fillId="0" borderId="0" xfId="1" applyNumberFormat="1" applyFont="1" applyAlignment="1">
      <alignment horizontal="right"/>
    </xf>
    <xf numFmtId="2" fontId="17" fillId="0" borderId="0" xfId="1" applyNumberFormat="1" applyFont="1"/>
    <xf numFmtId="1" fontId="17" fillId="0" borderId="0" xfId="1" applyNumberFormat="1" applyFont="1" applyAlignment="1">
      <alignment horizontal="right" vertical="top" wrapText="1"/>
    </xf>
    <xf numFmtId="4" fontId="19" fillId="0" borderId="0" xfId="1" applyNumberFormat="1" applyFont="1" applyBorder="1" applyAlignment="1">
      <alignment horizontal="right"/>
    </xf>
    <xf numFmtId="0" fontId="21" fillId="0" borderId="0" xfId="1" applyFont="1"/>
    <xf numFmtId="0" fontId="20" fillId="0" borderId="0" xfId="1" applyFont="1" applyAlignment="1">
      <alignment horizontal="right" vertical="top" wrapText="1"/>
    </xf>
    <xf numFmtId="4" fontId="19" fillId="0" borderId="0" xfId="1" applyNumberFormat="1" applyFont="1" applyAlignment="1"/>
    <xf numFmtId="4" fontId="20" fillId="0" borderId="0" xfId="1" applyNumberFormat="1" applyFont="1" applyAlignment="1">
      <alignment horizontal="left"/>
    </xf>
    <xf numFmtId="4" fontId="26" fillId="0" borderId="0" xfId="1" applyNumberFormat="1" applyFont="1" applyAlignment="1">
      <alignment horizontal="right"/>
    </xf>
    <xf numFmtId="4" fontId="26" fillId="0" borderId="0" xfId="1" applyNumberFormat="1" applyFont="1" applyAlignment="1">
      <alignment horizontal="center"/>
    </xf>
    <xf numFmtId="4" fontId="26" fillId="0" borderId="0" xfId="1" applyNumberFormat="1" applyFont="1"/>
    <xf numFmtId="4" fontId="34" fillId="0" borderId="0" xfId="0" applyNumberFormat="1" applyFont="1" applyBorder="1"/>
    <xf numFmtId="2" fontId="19" fillId="0" borderId="0" xfId="0" applyNumberFormat="1" applyFont="1" applyFill="1" applyBorder="1" applyAlignment="1">
      <alignment horizontal="right" vertical="top" wrapText="1"/>
    </xf>
    <xf numFmtId="4" fontId="40" fillId="0" borderId="0" xfId="0" applyNumberFormat="1" applyFont="1" applyFill="1" applyBorder="1" applyAlignment="1">
      <alignment horizontal="right"/>
    </xf>
    <xf numFmtId="1" fontId="34" fillId="0" borderId="0" xfId="0" applyNumberFormat="1" applyFont="1" applyFill="1" applyAlignment="1">
      <alignment horizontal="right" vertical="top" wrapText="1"/>
    </xf>
    <xf numFmtId="2" fontId="19" fillId="0" borderId="0" xfId="1" applyNumberFormat="1" applyFont="1" applyFill="1" applyAlignment="1">
      <alignment horizontal="right" vertical="top" wrapText="1"/>
    </xf>
    <xf numFmtId="1" fontId="22" fillId="0" borderId="0" xfId="0" applyNumberFormat="1" applyFont="1" applyFill="1" applyAlignment="1">
      <alignment horizontal="right" vertical="top" wrapText="1"/>
    </xf>
    <xf numFmtId="4" fontId="34" fillId="0" borderId="0" xfId="0" applyNumberFormat="1" applyFont="1" applyAlignment="1">
      <alignment vertical="top"/>
    </xf>
    <xf numFmtId="2" fontId="19" fillId="0" borderId="0" xfId="0" applyNumberFormat="1" applyFont="1"/>
    <xf numFmtId="4" fontId="22" fillId="0" borderId="0" xfId="0" applyNumberFormat="1" applyFont="1" applyBorder="1" applyAlignment="1">
      <alignment horizontal="right"/>
    </xf>
    <xf numFmtId="4" fontId="22" fillId="0" borderId="0" xfId="0" applyNumberFormat="1" applyFont="1" applyFill="1"/>
    <xf numFmtId="4" fontId="22" fillId="0" borderId="0" xfId="0" applyNumberFormat="1" applyFont="1" applyFill="1" applyBorder="1"/>
    <xf numFmtId="0" fontId="0" fillId="0" borderId="0" xfId="0" applyAlignment="1">
      <alignment wrapText="1"/>
    </xf>
    <xf numFmtId="0" fontId="0" fillId="0" borderId="0" xfId="0" applyAlignment="1"/>
    <xf numFmtId="4" fontId="22" fillId="0" borderId="0" xfId="0" applyNumberFormat="1" applyFont="1" applyFill="1" applyAlignment="1">
      <alignment horizontal="justify" vertical="top" wrapText="1"/>
    </xf>
    <xf numFmtId="4" fontId="22" fillId="0" borderId="1" xfId="0" applyNumberFormat="1" applyFont="1" applyBorder="1" applyAlignment="1">
      <alignment horizontal="justify" vertical="top" wrapText="1"/>
    </xf>
    <xf numFmtId="4" fontId="22" fillId="0" borderId="0" xfId="1" applyNumberFormat="1" applyFont="1" applyFill="1" applyBorder="1"/>
    <xf numFmtId="4" fontId="22" fillId="0" borderId="0" xfId="1" applyNumberFormat="1" applyFont="1" applyBorder="1" applyAlignment="1">
      <alignment horizontal="right"/>
    </xf>
    <xf numFmtId="4" fontId="19" fillId="0" borderId="0" xfId="0" applyNumberFormat="1" applyFont="1" applyFill="1" applyBorder="1" applyAlignment="1">
      <alignment horizontal="right"/>
    </xf>
    <xf numFmtId="2" fontId="19" fillId="0" borderId="0" xfId="0" applyNumberFormat="1" applyFont="1" applyFill="1"/>
    <xf numFmtId="4" fontId="22" fillId="0" borderId="0" xfId="0" applyNumberFormat="1" applyFont="1"/>
    <xf numFmtId="4" fontId="22" fillId="0" borderId="0" xfId="0" applyNumberFormat="1" applyFont="1" applyBorder="1"/>
    <xf numFmtId="2" fontId="22" fillId="0" borderId="0" xfId="0" applyNumberFormat="1" applyFont="1"/>
    <xf numFmtId="0" fontId="22" fillId="0" borderId="0" xfId="0" applyFont="1"/>
    <xf numFmtId="4" fontId="22" fillId="0" borderId="0" xfId="0" applyNumberFormat="1" applyFont="1" applyFill="1" applyBorder="1" applyAlignment="1">
      <alignment horizontal="right"/>
    </xf>
    <xf numFmtId="4" fontId="34" fillId="0" borderId="0" xfId="0" applyNumberFormat="1" applyFont="1"/>
    <xf numFmtId="4" fontId="34" fillId="0" borderId="0" xfId="0" applyNumberFormat="1" applyFont="1" applyFill="1" applyAlignment="1">
      <alignment horizontal="justify" vertical="top" wrapText="1"/>
    </xf>
    <xf numFmtId="2" fontId="34" fillId="0" borderId="0" xfId="0" applyNumberFormat="1" applyFont="1"/>
    <xf numFmtId="4" fontId="19" fillId="0" borderId="0" xfId="0" applyNumberFormat="1" applyFont="1" applyAlignment="1">
      <alignment horizontal="justify" vertical="top" wrapText="1"/>
    </xf>
    <xf numFmtId="4" fontId="30" fillId="0" borderId="0" xfId="1" applyNumberFormat="1" applyFont="1" applyFill="1" applyAlignment="1">
      <alignment horizontal="justify" vertical="top"/>
    </xf>
    <xf numFmtId="4" fontId="19" fillId="0" borderId="0" xfId="0" applyNumberFormat="1" applyFont="1" applyFill="1" applyAlignment="1">
      <alignment horizontal="right" vertical="top"/>
    </xf>
    <xf numFmtId="4" fontId="19" fillId="0" borderId="1" xfId="0" applyNumberFormat="1" applyFont="1" applyFill="1" applyBorder="1" applyAlignment="1">
      <alignment horizontal="right" vertical="top" wrapText="1"/>
    </xf>
    <xf numFmtId="4" fontId="40" fillId="0" borderId="0" xfId="1" applyNumberFormat="1" applyFont="1" applyFill="1"/>
    <xf numFmtId="1" fontId="40" fillId="0" borderId="0" xfId="1" applyNumberFormat="1" applyFont="1" applyFill="1" applyAlignment="1">
      <alignment horizontal="right" vertical="top" wrapText="1"/>
    </xf>
    <xf numFmtId="4" fontId="53" fillId="0" borderId="0" xfId="1" applyNumberFormat="1" applyFont="1" applyFill="1" applyBorder="1" applyAlignment="1">
      <alignment horizontal="right" vertical="top" wrapText="1"/>
    </xf>
    <xf numFmtId="4" fontId="41" fillId="0" borderId="0" xfId="1" applyNumberFormat="1" applyFont="1" applyFill="1" applyAlignment="1">
      <alignment horizontal="right" vertical="top" wrapText="1"/>
    </xf>
    <xf numFmtId="2" fontId="19" fillId="0" borderId="1" xfId="1" applyNumberFormat="1" applyFont="1" applyFill="1" applyBorder="1" applyAlignment="1">
      <alignment horizontal="justify" vertical="top" wrapText="1"/>
    </xf>
    <xf numFmtId="4" fontId="19" fillId="0" borderId="0" xfId="0" applyNumberFormat="1" applyFont="1" applyFill="1" applyAlignment="1">
      <alignment horizontal="right"/>
    </xf>
    <xf numFmtId="4" fontId="19" fillId="0" borderId="0" xfId="0" applyNumberFormat="1" applyFont="1" applyFill="1"/>
    <xf numFmtId="4" fontId="19" fillId="0" borderId="0" xfId="0" applyNumberFormat="1" applyFont="1" applyFill="1" applyBorder="1"/>
    <xf numFmtId="4" fontId="34" fillId="0" borderId="4" xfId="0" applyNumberFormat="1" applyFont="1" applyFill="1" applyBorder="1" applyAlignment="1">
      <alignment horizontal="center" wrapText="1"/>
    </xf>
    <xf numFmtId="4" fontId="34" fillId="0" borderId="0" xfId="0" applyNumberFormat="1" applyFont="1" applyFill="1" applyBorder="1" applyAlignment="1">
      <alignment horizontal="center"/>
    </xf>
    <xf numFmtId="4" fontId="34" fillId="0" borderId="0" xfId="0" applyNumberFormat="1" applyFont="1" applyAlignment="1">
      <alignment horizontal="left" vertical="top" wrapText="1"/>
    </xf>
    <xf numFmtId="4" fontId="22" fillId="0" borderId="0" xfId="1" applyNumberFormat="1" applyFont="1" applyFill="1" applyAlignment="1">
      <alignment horizontal="right"/>
    </xf>
    <xf numFmtId="0" fontId="25" fillId="0" borderId="0" xfId="1488" applyNumberFormat="1" applyFont="1" applyFill="1" applyBorder="1" applyAlignment="1" applyProtection="1">
      <alignment horizontal="justify" vertical="top" wrapText="1"/>
      <protection locked="0"/>
    </xf>
    <xf numFmtId="4" fontId="22" fillId="0" borderId="0" xfId="1" applyNumberFormat="1" applyFont="1" applyFill="1" applyAlignment="1">
      <alignment wrapText="1"/>
    </xf>
    <xf numFmtId="4" fontId="22" fillId="0" borderId="0" xfId="0" applyNumberFormat="1" applyFont="1" applyFill="1" applyBorder="1" applyAlignment="1">
      <alignment wrapText="1"/>
    </xf>
    <xf numFmtId="4" fontId="30" fillId="0" borderId="0" xfId="0" applyNumberFormat="1" applyFont="1" applyFill="1" applyAlignment="1">
      <alignment horizontal="justify" vertical="top" wrapText="1"/>
    </xf>
    <xf numFmtId="4" fontId="22" fillId="0" borderId="0" xfId="1" applyNumberFormat="1" applyFont="1"/>
    <xf numFmtId="4" fontId="22" fillId="0" borderId="0" xfId="1" applyNumberFormat="1" applyFont="1" applyFill="1"/>
    <xf numFmtId="4" fontId="22" fillId="0" borderId="0" xfId="1" applyNumberFormat="1" applyFont="1" applyAlignment="1">
      <alignment horizontal="right"/>
    </xf>
    <xf numFmtId="1" fontId="22" fillId="0" borderId="0" xfId="2" applyNumberFormat="1" applyFont="1" applyAlignment="1">
      <alignment horizontal="right" vertical="top" wrapText="1"/>
    </xf>
    <xf numFmtId="4" fontId="25" fillId="0" borderId="0" xfId="2" applyNumberFormat="1" applyFont="1" applyBorder="1" applyAlignment="1">
      <alignment horizontal="right"/>
    </xf>
    <xf numFmtId="4" fontId="22" fillId="0" borderId="0" xfId="2" applyNumberFormat="1" applyFont="1" applyAlignment="1">
      <alignment horizontal="right" wrapText="1"/>
    </xf>
    <xf numFmtId="4" fontId="22" fillId="0" borderId="2" xfId="1" applyNumberFormat="1" applyFont="1" applyFill="1" applyBorder="1" applyAlignment="1">
      <alignment horizontal="justify" vertical="top" wrapText="1"/>
    </xf>
    <xf numFmtId="4" fontId="22" fillId="0" borderId="2" xfId="2" applyNumberFormat="1" applyFont="1" applyFill="1" applyBorder="1" applyAlignment="1">
      <alignment horizontal="right" vertical="top" wrapText="1"/>
    </xf>
    <xf numFmtId="4" fontId="22" fillId="0" borderId="2" xfId="2" applyNumberFormat="1" applyFont="1" applyFill="1" applyBorder="1" applyAlignment="1">
      <alignment vertical="center" wrapText="1"/>
    </xf>
    <xf numFmtId="172" fontId="25" fillId="0" borderId="0" xfId="1488" applyNumberFormat="1" applyFont="1" applyFill="1" applyBorder="1" applyAlignment="1" applyProtection="1">
      <alignment horizontal="right" vertical="top" wrapText="1"/>
      <protection locked="0"/>
    </xf>
    <xf numFmtId="4" fontId="22" fillId="0" borderId="0" xfId="1488" applyNumberFormat="1" applyFont="1" applyFill="1" applyBorder="1" applyAlignment="1" applyProtection="1">
      <alignment horizontal="right" wrapText="1"/>
      <protection locked="0"/>
    </xf>
    <xf numFmtId="0" fontId="22" fillId="0" borderId="0" xfId="1488" applyNumberFormat="1" applyFont="1" applyFill="1" applyBorder="1" applyAlignment="1" applyProtection="1">
      <alignment horizontal="justify" vertical="top" wrapText="1"/>
      <protection locked="0"/>
    </xf>
    <xf numFmtId="4" fontId="22" fillId="0" borderId="0" xfId="2" applyNumberFormat="1" applyFont="1" applyFill="1" applyAlignment="1">
      <alignment horizontal="right" vertical="center" wrapText="1"/>
    </xf>
    <xf numFmtId="1" fontId="22" fillId="0" borderId="0" xfId="1" applyNumberFormat="1" applyFont="1" applyAlignment="1">
      <alignment horizontal="right" vertical="top" wrapText="1"/>
    </xf>
    <xf numFmtId="4" fontId="22" fillId="0" borderId="0" xfId="2" applyNumberFormat="1" applyFont="1" applyBorder="1" applyAlignment="1">
      <alignment horizontal="right"/>
    </xf>
    <xf numFmtId="4" fontId="22" fillId="0" borderId="0" xfId="2" applyNumberFormat="1" applyFont="1" applyFill="1" applyAlignment="1">
      <alignment horizontal="right" vertical="top" wrapText="1"/>
    </xf>
    <xf numFmtId="4" fontId="22" fillId="0" borderId="0" xfId="2" applyNumberFormat="1" applyFont="1" applyFill="1" applyAlignment="1">
      <alignment vertical="center" wrapText="1"/>
    </xf>
    <xf numFmtId="1" fontId="22" fillId="0" borderId="0" xfId="2" applyNumberFormat="1" applyFont="1" applyFill="1" applyAlignment="1">
      <alignment horizontal="right" vertical="top" wrapText="1"/>
    </xf>
    <xf numFmtId="4" fontId="22" fillId="0" borderId="2" xfId="0" applyNumberFormat="1" applyFont="1" applyBorder="1"/>
    <xf numFmtId="4" fontId="19" fillId="0" borderId="0" xfId="0" applyNumberFormat="1" applyFont="1" applyAlignment="1">
      <alignment horizontal="right" vertical="top" wrapText="1"/>
    </xf>
    <xf numFmtId="4" fontId="37" fillId="0" borderId="0" xfId="0" applyNumberFormat="1" applyFont="1" applyAlignment="1">
      <alignment horizontal="right" vertical="top" wrapText="1"/>
    </xf>
    <xf numFmtId="0" fontId="22" fillId="0" borderId="0" xfId="0" applyFont="1" applyAlignment="1">
      <alignment horizontal="right"/>
    </xf>
    <xf numFmtId="4" fontId="22" fillId="0" borderId="1" xfId="0" applyNumberFormat="1" applyFont="1" applyBorder="1" applyAlignment="1">
      <alignment horizontal="right"/>
    </xf>
    <xf numFmtId="4" fontId="34" fillId="0" borderId="4" xfId="0" applyNumberFormat="1" applyFont="1" applyFill="1" applyBorder="1" applyAlignment="1">
      <alignment horizontal="right" wrapText="1"/>
    </xf>
    <xf numFmtId="4" fontId="34" fillId="0" borderId="0" xfId="0" applyNumberFormat="1" applyFont="1" applyFill="1" applyBorder="1" applyAlignment="1">
      <alignment horizontal="right" wrapText="1"/>
    </xf>
    <xf numFmtId="0" fontId="22" fillId="0" borderId="0" xfId="1" applyFont="1" applyBorder="1" applyAlignment="1">
      <alignment horizontal="right"/>
    </xf>
    <xf numFmtId="4" fontId="22" fillId="0" borderId="1" xfId="0" applyNumberFormat="1" applyFont="1" applyFill="1" applyBorder="1" applyAlignment="1">
      <alignment horizontal="right"/>
    </xf>
    <xf numFmtId="2" fontId="34" fillId="0" borderId="0" xfId="0" applyNumberFormat="1" applyFont="1" applyBorder="1" applyAlignment="1">
      <alignment horizontal="right" wrapText="1"/>
    </xf>
    <xf numFmtId="172" fontId="22" fillId="0" borderId="0" xfId="1488" applyNumberFormat="1" applyFont="1" applyFill="1" applyBorder="1" applyAlignment="1" applyProtection="1">
      <alignment horizontal="right" wrapText="1"/>
      <protection locked="0"/>
    </xf>
    <xf numFmtId="4" fontId="34" fillId="0" borderId="0" xfId="1" applyNumberFormat="1" applyFont="1" applyFill="1" applyBorder="1" applyAlignment="1">
      <alignment horizontal="right" vertical="top" wrapText="1"/>
    </xf>
    <xf numFmtId="4" fontId="25" fillId="0" borderId="0" xfId="2" applyNumberFormat="1" applyFont="1" applyAlignment="1">
      <alignment horizontal="right" vertical="center" wrapText="1"/>
    </xf>
    <xf numFmtId="4" fontId="22" fillId="0" borderId="0" xfId="2" applyNumberFormat="1" applyFont="1" applyAlignment="1">
      <alignment horizontal="right" vertical="center" wrapText="1"/>
    </xf>
    <xf numFmtId="4" fontId="22" fillId="0" borderId="0" xfId="1" applyNumberFormat="1" applyFont="1" applyFill="1" applyAlignment="1">
      <alignment horizontal="right" wrapText="1"/>
    </xf>
    <xf numFmtId="4" fontId="35" fillId="0" borderId="0" xfId="1" applyNumberFormat="1" applyFont="1" applyFill="1" applyBorder="1" applyAlignment="1">
      <alignment horizontal="right" vertical="top" wrapText="1"/>
    </xf>
    <xf numFmtId="0" fontId="22" fillId="0" borderId="0" xfId="1" applyFont="1" applyAlignment="1">
      <alignment horizontal="right"/>
    </xf>
    <xf numFmtId="4" fontId="40" fillId="0" borderId="0" xfId="1" applyNumberFormat="1" applyFont="1" applyFill="1" applyAlignment="1">
      <alignment horizontal="right"/>
    </xf>
    <xf numFmtId="4" fontId="40" fillId="0" borderId="0" xfId="0" applyNumberFormat="1" applyFont="1" applyFill="1" applyBorder="1" applyAlignment="1">
      <alignment horizontal="right" vertical="top" wrapText="1"/>
    </xf>
    <xf numFmtId="4" fontId="22" fillId="0" borderId="0" xfId="0" applyNumberFormat="1" applyFont="1" applyBorder="1" applyAlignment="1">
      <alignment horizontal="right" vertical="top" wrapText="1"/>
    </xf>
    <xf numFmtId="4" fontId="34" fillId="0" borderId="0" xfId="0" applyNumberFormat="1" applyFont="1" applyBorder="1" applyAlignment="1">
      <alignment horizontal="right" vertical="center"/>
    </xf>
    <xf numFmtId="4" fontId="22" fillId="0" borderId="0" xfId="0" applyNumberFormat="1" applyFont="1" applyAlignment="1">
      <alignment horizontal="right" vertical="top" wrapText="1"/>
    </xf>
    <xf numFmtId="4" fontId="22" fillId="0" borderId="1" xfId="1" applyNumberFormat="1" applyFont="1" applyFill="1" applyBorder="1"/>
    <xf numFmtId="2" fontId="52" fillId="0" borderId="0" xfId="0" applyNumberFormat="1" applyFont="1" applyFill="1" applyAlignment="1">
      <alignment vertical="top"/>
    </xf>
    <xf numFmtId="4" fontId="25" fillId="0" borderId="0" xfId="1" applyNumberFormat="1" applyFont="1" applyFill="1" applyBorder="1" applyAlignment="1">
      <alignment horizontal="right"/>
    </xf>
    <xf numFmtId="4" fontId="25" fillId="0" borderId="0" xfId="1" applyNumberFormat="1" applyFont="1" applyFill="1" applyAlignment="1">
      <alignment horizontal="right" vertical="center" wrapText="1"/>
    </xf>
    <xf numFmtId="4" fontId="22" fillId="0" borderId="0" xfId="2" applyNumberFormat="1" applyFont="1" applyFill="1" applyBorder="1" applyAlignment="1">
      <alignment horizontal="right"/>
    </xf>
    <xf numFmtId="4" fontId="22" fillId="0" borderId="0" xfId="2" applyNumberFormat="1" applyFont="1" applyFill="1" applyAlignment="1">
      <alignment horizontal="justify" vertical="top" wrapText="1"/>
    </xf>
    <xf numFmtId="2" fontId="18" fillId="0" borderId="0" xfId="0" applyNumberFormat="1" applyFont="1" applyFill="1" applyAlignment="1">
      <alignment vertical="top"/>
    </xf>
    <xf numFmtId="1" fontId="34" fillId="0" borderId="0" xfId="0" applyNumberFormat="1" applyFont="1" applyFill="1" applyBorder="1" applyAlignment="1">
      <alignment horizontal="right" vertical="top" wrapText="1"/>
    </xf>
    <xf numFmtId="2" fontId="34" fillId="0" borderId="0" xfId="1" applyNumberFormat="1" applyFont="1" applyFill="1" applyAlignment="1">
      <alignment horizontal="justify" vertical="top" wrapText="1"/>
    </xf>
    <xf numFmtId="4" fontId="22" fillId="0" borderId="0" xfId="2" applyNumberFormat="1" applyFont="1" applyFill="1" applyBorder="1" applyAlignment="1">
      <alignment horizontal="justify"/>
    </xf>
    <xf numFmtId="4" fontId="34" fillId="0" borderId="0" xfId="0" applyNumberFormat="1" applyFont="1" applyFill="1" applyAlignment="1">
      <alignment horizontal="justify" vertical="top"/>
    </xf>
    <xf numFmtId="4" fontId="22" fillId="0" borderId="0" xfId="0" applyNumberFormat="1" applyFont="1" applyAlignment="1">
      <alignment horizontal="justify"/>
    </xf>
    <xf numFmtId="2" fontId="23" fillId="0" borderId="0" xfId="1" applyNumberFormat="1" applyFont="1" applyBorder="1"/>
    <xf numFmtId="4" fontId="22" fillId="0" borderId="0" xfId="1" applyNumberFormat="1" applyFont="1" applyFill="1" applyAlignment="1">
      <alignment horizontal="right" vertical="center" wrapText="1"/>
    </xf>
    <xf numFmtId="2" fontId="19" fillId="0" borderId="1" xfId="1" applyNumberFormat="1" applyFont="1" applyFill="1" applyBorder="1" applyAlignment="1">
      <alignment horizontal="justify"/>
    </xf>
    <xf numFmtId="4" fontId="35" fillId="0" borderId="0" xfId="1" applyNumberFormat="1" applyFont="1" applyAlignment="1">
      <alignment horizontal="justify"/>
    </xf>
    <xf numFmtId="2" fontId="19" fillId="0" borderId="0" xfId="1" applyNumberFormat="1" applyFont="1" applyFill="1" applyAlignment="1">
      <alignment horizontal="justify"/>
    </xf>
    <xf numFmtId="0" fontId="18" fillId="0" borderId="0" xfId="1" applyFont="1" applyFill="1" applyAlignment="1">
      <alignment horizontal="justify"/>
    </xf>
    <xf numFmtId="0" fontId="22" fillId="0" borderId="0" xfId="1"/>
    <xf numFmtId="0" fontId="22" fillId="0" borderId="0" xfId="1" applyFont="1"/>
    <xf numFmtId="0" fontId="22" fillId="0" borderId="0" xfId="1" applyFont="1" applyAlignment="1">
      <alignment horizontal="center"/>
    </xf>
    <xf numFmtId="0" fontId="22" fillId="0" borderId="0" xfId="1" applyAlignment="1"/>
    <xf numFmtId="0" fontId="22" fillId="0" borderId="0" xfId="1" applyFont="1" applyFill="1" applyAlignment="1">
      <alignment horizontal="left"/>
    </xf>
    <xf numFmtId="0" fontId="22" fillId="0" borderId="0" xfId="1" applyFont="1" applyFill="1" applyAlignment="1">
      <alignment horizontal="center"/>
    </xf>
    <xf numFmtId="165" fontId="22" fillId="0" borderId="0" xfId="1048" applyFont="1" applyFill="1" applyAlignment="1">
      <alignment horizontal="right" wrapText="1"/>
    </xf>
    <xf numFmtId="0" fontId="19" fillId="0" borderId="0" xfId="1" applyFont="1" applyAlignment="1">
      <alignment horizontal="justify" vertical="top"/>
    </xf>
    <xf numFmtId="4" fontId="19" fillId="0" borderId="0" xfId="1" applyNumberFormat="1" applyFont="1" applyFill="1" applyBorder="1" applyAlignment="1">
      <alignment horizontal="right" vertical="top"/>
    </xf>
    <xf numFmtId="4" fontId="22" fillId="0" borderId="0" xfId="1" applyNumberFormat="1" applyFont="1" applyFill="1" applyBorder="1" applyAlignment="1">
      <alignment horizontal="right" vertical="top"/>
    </xf>
    <xf numFmtId="2" fontId="19" fillId="0" borderId="0" xfId="1" applyNumberFormat="1" applyFont="1" applyFill="1" applyAlignment="1">
      <alignment horizontal="right" vertical="top"/>
    </xf>
    <xf numFmtId="0" fontId="22" fillId="0" borderId="0" xfId="1" applyFont="1" applyAlignment="1">
      <alignment horizontal="justify" vertical="top"/>
    </xf>
    <xf numFmtId="0" fontId="30" fillId="0" borderId="0" xfId="1" applyFont="1" applyAlignment="1">
      <alignment horizontal="justify" vertical="top"/>
    </xf>
    <xf numFmtId="4" fontId="22" fillId="0" borderId="0" xfId="1" applyNumberFormat="1" applyFont="1" applyFill="1" applyBorder="1" applyAlignment="1">
      <alignment horizontal="justify" vertical="top" wrapText="1"/>
    </xf>
    <xf numFmtId="2" fontId="19" fillId="0" borderId="0" xfId="1" applyNumberFormat="1" applyFont="1" applyAlignment="1">
      <alignment horizontal="justify" vertical="top" wrapText="1"/>
    </xf>
    <xf numFmtId="2" fontId="19" fillId="0" borderId="0" xfId="1" applyNumberFormat="1" applyFont="1" applyFill="1" applyBorder="1" applyAlignment="1">
      <alignment horizontal="right" vertical="top" wrapText="1"/>
    </xf>
    <xf numFmtId="2" fontId="22" fillId="0" borderId="0" xfId="1" applyNumberFormat="1" applyFont="1" applyAlignment="1">
      <alignment horizontal="right" vertical="top" wrapText="1"/>
    </xf>
    <xf numFmtId="4" fontId="22" fillId="0" borderId="0" xfId="1" applyNumberFormat="1" applyFont="1" applyFill="1" applyBorder="1" applyAlignment="1">
      <alignment horizontal="right" vertical="top" wrapText="1"/>
    </xf>
    <xf numFmtId="1" fontId="22" fillId="0" borderId="0" xfId="1" applyNumberFormat="1" applyFont="1" applyFill="1" applyAlignment="1">
      <alignment horizontal="right" vertical="top" wrapText="1"/>
    </xf>
    <xf numFmtId="2" fontId="22" fillId="0" borderId="0" xfId="1" applyNumberFormat="1" applyFont="1" applyFill="1" applyAlignment="1">
      <alignment horizontal="justify" vertical="top" wrapText="1"/>
    </xf>
    <xf numFmtId="2" fontId="30" fillId="0" borderId="0" xfId="1" applyNumberFormat="1" applyFont="1" applyFill="1" applyAlignment="1">
      <alignment horizontal="justify" vertical="top" wrapText="1"/>
    </xf>
    <xf numFmtId="4" fontId="22" fillId="0" borderId="0" xfId="1" applyNumberFormat="1" applyFont="1" applyAlignment="1">
      <alignment horizontal="right" vertical="top" wrapText="1"/>
    </xf>
    <xf numFmtId="4" fontId="22" fillId="0" borderId="0" xfId="1" applyNumberFormat="1" applyFont="1" applyFill="1" applyAlignment="1">
      <alignment horizontal="justify" vertical="top" wrapText="1"/>
    </xf>
    <xf numFmtId="0" fontId="19" fillId="0" borderId="0" xfId="1" applyFont="1" applyFill="1" applyAlignment="1">
      <alignment horizontal="justify" vertical="top" wrapText="1"/>
    </xf>
    <xf numFmtId="0" fontId="19" fillId="0" borderId="0" xfId="1" applyFont="1" applyAlignment="1">
      <alignment horizontal="justify" vertical="top" wrapText="1"/>
    </xf>
    <xf numFmtId="4" fontId="19" fillId="0" borderId="0" xfId="1" applyNumberFormat="1" applyFont="1" applyFill="1" applyBorder="1" applyAlignment="1">
      <alignment horizontal="right" vertical="top" wrapText="1"/>
    </xf>
    <xf numFmtId="4" fontId="30" fillId="0" borderId="0" xfId="1" applyNumberFormat="1" applyFont="1" applyFill="1" applyAlignment="1">
      <alignment horizontal="justify" vertical="top" wrapText="1"/>
    </xf>
    <xf numFmtId="4" fontId="22" fillId="0" borderId="0" xfId="1" applyNumberFormat="1" applyFont="1" applyFill="1" applyAlignment="1">
      <alignment horizontal="right" vertical="top" wrapText="1"/>
    </xf>
    <xf numFmtId="4" fontId="19" fillId="0" borderId="0" xfId="1" applyNumberFormat="1" applyFont="1" applyFill="1" applyAlignment="1">
      <alignment horizontal="right" vertical="top" wrapText="1"/>
    </xf>
    <xf numFmtId="2" fontId="17" fillId="0" borderId="0" xfId="1" applyNumberFormat="1" applyFont="1" applyAlignment="1">
      <alignment horizontal="justify" vertical="top" wrapText="1"/>
    </xf>
    <xf numFmtId="2" fontId="17" fillId="0" borderId="0" xfId="1" applyNumberFormat="1" applyFont="1" applyAlignment="1">
      <alignment horizontal="right" vertical="top" wrapText="1"/>
    </xf>
    <xf numFmtId="4" fontId="19" fillId="0" borderId="0" xfId="1" applyNumberFormat="1" applyFont="1" applyFill="1" applyBorder="1" applyAlignment="1">
      <alignment horizontal="right"/>
    </xf>
    <xf numFmtId="4" fontId="22" fillId="0" borderId="0" xfId="1" applyNumberFormat="1" applyFont="1" applyFill="1" applyBorder="1" applyAlignment="1">
      <alignment horizontal="right"/>
    </xf>
    <xf numFmtId="4" fontId="19" fillId="0" borderId="0" xfId="1" applyNumberFormat="1" applyFont="1" applyFill="1" applyBorder="1" applyAlignment="1"/>
    <xf numFmtId="4" fontId="22" fillId="0" borderId="0" xfId="1" applyNumberFormat="1" applyFont="1" applyFill="1" applyBorder="1" applyAlignment="1"/>
    <xf numFmtId="0" fontId="22" fillId="0" borderId="0" xfId="1"/>
    <xf numFmtId="4" fontId="17" fillId="0" borderId="0" xfId="1" applyNumberFormat="1" applyFont="1" applyAlignment="1">
      <alignment horizontal="justify" vertical="top" wrapText="1"/>
    </xf>
    <xf numFmtId="4" fontId="30" fillId="0" borderId="0" xfId="1" applyNumberFormat="1" applyFont="1" applyFill="1" applyBorder="1" applyAlignment="1">
      <alignment horizontal="justify" vertical="top" wrapText="1"/>
    </xf>
    <xf numFmtId="4" fontId="19" fillId="0" borderId="0" xfId="1" applyNumberFormat="1" applyFont="1" applyFill="1" applyAlignment="1">
      <alignment horizontal="right"/>
    </xf>
    <xf numFmtId="2" fontId="22" fillId="0" borderId="0" xfId="1" applyNumberFormat="1" applyFont="1" applyFill="1" applyAlignment="1">
      <alignment horizontal="right" vertical="top"/>
    </xf>
    <xf numFmtId="0" fontId="19" fillId="0" borderId="0" xfId="1" applyFont="1" applyAlignment="1">
      <alignment horizontal="right" vertical="top" wrapText="1"/>
    </xf>
    <xf numFmtId="2" fontId="20" fillId="0" borderId="0" xfId="1" applyNumberFormat="1" applyFont="1"/>
    <xf numFmtId="4" fontId="19" fillId="0" borderId="0" xfId="1" applyNumberFormat="1" applyFont="1"/>
    <xf numFmtId="4" fontId="19" fillId="0" borderId="0" xfId="1" applyNumberFormat="1" applyFont="1" applyAlignment="1">
      <alignment horizontal="center" wrapText="1"/>
    </xf>
    <xf numFmtId="4" fontId="22" fillId="0" borderId="1" xfId="1" applyNumberFormat="1" applyFont="1" applyFill="1" applyBorder="1" applyAlignment="1">
      <alignment horizontal="right"/>
    </xf>
    <xf numFmtId="0" fontId="22" fillId="0" borderId="0" xfId="1" applyAlignment="1">
      <alignment horizontal="justify" wrapText="1"/>
    </xf>
    <xf numFmtId="1" fontId="19" fillId="0" borderId="0" xfId="1" applyNumberFormat="1" applyFont="1" applyAlignment="1">
      <alignment horizontal="center" vertical="top" wrapText="1"/>
    </xf>
    <xf numFmtId="4" fontId="22" fillId="0" borderId="0" xfId="1" applyNumberFormat="1" applyAlignment="1">
      <alignment horizontal="right"/>
    </xf>
    <xf numFmtId="4" fontId="22" fillId="0" borderId="0" xfId="1" applyNumberFormat="1" applyAlignment="1">
      <alignment horizontal="center"/>
    </xf>
    <xf numFmtId="4" fontId="22" fillId="0" borderId="0" xfId="1" applyNumberFormat="1"/>
    <xf numFmtId="4" fontId="19" fillId="0" borderId="0" xfId="1" applyNumberFormat="1" applyFont="1" applyAlignment="1">
      <alignment horizontal="justify" wrapText="1"/>
    </xf>
    <xf numFmtId="4" fontId="21" fillId="0" borderId="0" xfId="1" applyNumberFormat="1" applyFont="1" applyAlignment="1">
      <alignment horizontal="center" wrapText="1"/>
    </xf>
    <xf numFmtId="0" fontId="19" fillId="0" borderId="0" xfId="1" applyFont="1" applyAlignment="1">
      <alignment horizontal="center" vertical="top" wrapText="1"/>
    </xf>
    <xf numFmtId="4" fontId="21" fillId="0" borderId="0" xfId="1" applyNumberFormat="1" applyFont="1" applyAlignment="1">
      <alignment horizontal="center"/>
    </xf>
    <xf numFmtId="4" fontId="19" fillId="0" borderId="0" xfId="1" applyNumberFormat="1" applyFont="1" applyAlignment="1">
      <alignment horizontal="left"/>
    </xf>
    <xf numFmtId="4" fontId="20" fillId="0" borderId="0" xfId="1" applyNumberFormat="1" applyFont="1" applyAlignment="1">
      <alignment horizontal="justify"/>
    </xf>
    <xf numFmtId="4" fontId="19" fillId="0" borderId="0" xfId="1" applyNumberFormat="1" applyFont="1" applyAlignment="1">
      <alignment horizontal="justify"/>
    </xf>
    <xf numFmtId="0" fontId="22" fillId="0" borderId="0" xfId="1" applyFont="1" applyFill="1" applyAlignment="1">
      <alignment horizontal="justify" wrapText="1"/>
    </xf>
    <xf numFmtId="0" fontId="22" fillId="0" borderId="0" xfId="1" applyFont="1" applyFill="1" applyAlignment="1">
      <alignment horizontal="left" wrapText="1"/>
    </xf>
    <xf numFmtId="0" fontId="22" fillId="0" borderId="0" xfId="1" applyAlignment="1">
      <alignment wrapText="1"/>
    </xf>
    <xf numFmtId="0" fontId="22" fillId="0" borderId="0" xfId="1" applyNumberFormat="1" applyFont="1" applyFill="1" applyAlignment="1">
      <alignment horizontal="justify" wrapText="1"/>
    </xf>
    <xf numFmtId="0" fontId="22" fillId="0" borderId="0" xfId="1" applyFill="1" applyAlignment="1">
      <alignment horizontal="justify" wrapText="1"/>
    </xf>
    <xf numFmtId="0" fontId="22" fillId="0" borderId="0" xfId="1" quotePrefix="1" applyFont="1" applyFill="1" applyAlignment="1">
      <alignment horizontal="justify" wrapText="1"/>
    </xf>
    <xf numFmtId="0" fontId="25" fillId="0" borderId="0" xfId="0" applyFont="1" applyFill="1" applyAlignment="1">
      <alignment horizontal="justify" vertical="top" wrapText="1"/>
    </xf>
    <xf numFmtId="2" fontId="25" fillId="0" borderId="0" xfId="1" applyNumberFormat="1" applyFont="1" applyFill="1" applyAlignment="1">
      <alignment horizontal="justify" vertical="top" wrapText="1"/>
    </xf>
    <xf numFmtId="2" fontId="22" fillId="0" borderId="0" xfId="1" applyNumberFormat="1" applyFont="1" applyAlignment="1">
      <alignment horizontal="justify" vertical="top" wrapText="1"/>
    </xf>
    <xf numFmtId="4" fontId="22" fillId="0" borderId="0" xfId="1" applyNumberFormat="1" applyFont="1" applyAlignment="1">
      <alignment vertical="center" wrapText="1"/>
    </xf>
    <xf numFmtId="2" fontId="22" fillId="0" borderId="0" xfId="1" applyNumberFormat="1" applyFont="1" applyBorder="1"/>
    <xf numFmtId="4" fontId="22" fillId="30" borderId="0" xfId="0" applyNumberFormat="1" applyFont="1" applyFill="1" applyBorder="1" applyAlignment="1">
      <alignment horizontal="center" vertical="center" wrapText="1"/>
    </xf>
    <xf numFmtId="4" fontId="22" fillId="30" borderId="2" xfId="0" applyNumberFormat="1" applyFont="1" applyFill="1" applyBorder="1" applyAlignment="1">
      <alignment horizontal="center" vertical="center" wrapText="1"/>
    </xf>
    <xf numFmtId="0" fontId="22" fillId="0" borderId="2" xfId="0" applyFont="1" applyBorder="1"/>
    <xf numFmtId="2" fontId="17" fillId="0" borderId="0" xfId="0" applyNumberFormat="1" applyFont="1" applyFill="1" applyBorder="1" applyAlignment="1">
      <alignment horizontal="justify" vertical="top"/>
    </xf>
    <xf numFmtId="2" fontId="34" fillId="0" borderId="14" xfId="0" applyNumberFormat="1" applyFont="1" applyFill="1" applyBorder="1" applyAlignment="1">
      <alignment horizontal="justify" vertical="top" wrapText="1"/>
    </xf>
    <xf numFmtId="4" fontId="35" fillId="0" borderId="14" xfId="0" applyNumberFormat="1" applyFont="1" applyFill="1" applyBorder="1" applyAlignment="1">
      <alignment horizontal="right" vertical="top" wrapText="1"/>
    </xf>
    <xf numFmtId="4" fontId="35" fillId="0" borderId="14" xfId="0" applyNumberFormat="1" applyFont="1" applyFill="1" applyBorder="1" applyAlignment="1">
      <alignment horizontal="right"/>
    </xf>
    <xf numFmtId="4" fontId="34" fillId="0" borderId="0" xfId="0" applyNumberFormat="1" applyFont="1" applyFill="1" applyBorder="1" applyAlignment="1">
      <alignment horizontal="justify" vertical="top"/>
    </xf>
    <xf numFmtId="1" fontId="34" fillId="0" borderId="14" xfId="0" applyNumberFormat="1" applyFont="1" applyFill="1" applyBorder="1" applyAlignment="1">
      <alignment horizontal="right" vertical="top" wrapText="1"/>
    </xf>
    <xf numFmtId="4" fontId="99" fillId="0" borderId="0" xfId="2" applyNumberFormat="1" applyFont="1" applyFill="1" applyAlignment="1">
      <alignment horizontal="left"/>
    </xf>
    <xf numFmtId="4" fontId="27" fillId="0" borderId="0" xfId="2" applyNumberFormat="1" applyFont="1" applyFill="1"/>
    <xf numFmtId="4" fontId="27" fillId="0" borderId="0" xfId="2" applyNumberFormat="1" applyFont="1" applyFill="1" applyAlignment="1">
      <alignment horizontal="left"/>
    </xf>
    <xf numFmtId="1" fontId="19" fillId="0" borderId="0" xfId="2" applyNumberFormat="1" applyFont="1" applyFill="1" applyAlignment="1">
      <alignment horizontal="center"/>
    </xf>
    <xf numFmtId="4" fontId="19" fillId="0" borderId="0" xfId="2" applyNumberFormat="1" applyFont="1" applyFill="1"/>
    <xf numFmtId="4" fontId="19" fillId="0" borderId="0" xfId="2" applyNumberFormat="1" applyFont="1" applyFill="1" applyAlignment="1">
      <alignment horizontal="right"/>
    </xf>
    <xf numFmtId="4" fontId="98" fillId="0" borderId="0" xfId="2" applyNumberFormat="1" applyFont="1" applyFill="1" applyBorder="1" applyAlignment="1">
      <alignment horizontal="right"/>
    </xf>
    <xf numFmtId="4" fontId="19" fillId="0" borderId="0" xfId="2" applyNumberFormat="1" applyFont="1" applyFill="1" applyAlignment="1">
      <alignment horizontal="left"/>
    </xf>
    <xf numFmtId="4" fontId="19" fillId="0" borderId="0" xfId="2" applyNumberFormat="1" applyFont="1" applyFill="1" applyAlignment="1">
      <alignment horizontal="center"/>
    </xf>
    <xf numFmtId="4" fontId="100" fillId="0" borderId="0" xfId="2" applyNumberFormat="1" applyFont="1" applyFill="1"/>
    <xf numFmtId="4" fontId="100" fillId="0" borderId="0" xfId="2" applyNumberFormat="1" applyFont="1" applyFill="1" applyAlignment="1">
      <alignment horizontal="left"/>
    </xf>
    <xf numFmtId="4" fontId="100" fillId="0" borderId="0" xfId="2" applyNumberFormat="1" applyFont="1" applyFill="1" applyAlignment="1">
      <alignment horizontal="right"/>
    </xf>
    <xf numFmtId="4" fontId="100" fillId="0" borderId="0" xfId="2" applyNumberFormat="1" applyFont="1" applyFill="1" applyAlignment="1">
      <alignment horizontal="center"/>
    </xf>
    <xf numFmtId="4" fontId="22" fillId="0" borderId="0" xfId="2" applyNumberFormat="1" applyFont="1" applyFill="1" applyBorder="1" applyAlignment="1">
      <alignment horizontal="center"/>
    </xf>
    <xf numFmtId="4" fontId="27" fillId="0" borderId="0" xfId="2" applyNumberFormat="1" applyFont="1" applyAlignment="1">
      <alignment horizontal="right"/>
    </xf>
    <xf numFmtId="4" fontId="27" fillId="0" borderId="0" xfId="2" applyNumberFormat="1" applyFont="1" applyAlignment="1">
      <alignment horizontal="left"/>
    </xf>
    <xf numFmtId="4" fontId="101" fillId="0" borderId="0" xfId="2" applyNumberFormat="1" applyFont="1" applyAlignment="1">
      <alignment horizontal="left"/>
    </xf>
    <xf numFmtId="4" fontId="21" fillId="0" borderId="0" xfId="2" applyNumberFormat="1" applyFont="1" applyFill="1" applyAlignment="1">
      <alignment horizontal="left"/>
    </xf>
    <xf numFmtId="4" fontId="98" fillId="0" borderId="0" xfId="2" applyNumberFormat="1" applyFont="1" applyFill="1" applyAlignment="1">
      <alignment horizontal="left"/>
    </xf>
    <xf numFmtId="4" fontId="101" fillId="0" borderId="0" xfId="2" applyNumberFormat="1" applyFont="1" applyFill="1" applyAlignment="1">
      <alignment horizontal="center"/>
    </xf>
    <xf numFmtId="4" fontId="102" fillId="0" borderId="0" xfId="2" applyNumberFormat="1" applyFont="1" applyAlignment="1">
      <alignment horizontal="left"/>
    </xf>
    <xf numFmtId="4" fontId="42" fillId="0" borderId="0" xfId="2" applyNumberFormat="1" applyFont="1" applyAlignment="1">
      <alignment horizontal="right"/>
    </xf>
    <xf numFmtId="4" fontId="42" fillId="0" borderId="0" xfId="2" applyNumberFormat="1" applyFont="1" applyAlignment="1">
      <alignment horizontal="center"/>
    </xf>
    <xf numFmtId="4" fontId="101" fillId="0" borderId="0" xfId="2" applyNumberFormat="1" applyFont="1" applyFill="1"/>
    <xf numFmtId="4" fontId="101" fillId="0" borderId="0" xfId="2" applyNumberFormat="1" applyFont="1" applyFill="1" applyAlignment="1">
      <alignment horizontal="left"/>
    </xf>
    <xf numFmtId="4" fontId="101" fillId="0" borderId="0" xfId="2" applyNumberFormat="1" applyFont="1" applyAlignment="1">
      <alignment horizontal="right"/>
    </xf>
    <xf numFmtId="4" fontId="100" fillId="0" borderId="0" xfId="2" applyNumberFormat="1" applyFont="1" applyAlignment="1">
      <alignment horizontal="left" wrapText="1"/>
    </xf>
    <xf numFmtId="4" fontId="103" fillId="0" borderId="0" xfId="2" quotePrefix="1" applyNumberFormat="1" applyFont="1" applyFill="1" applyAlignment="1">
      <alignment horizontal="left"/>
    </xf>
    <xf numFmtId="4" fontId="21" fillId="0" borderId="0" xfId="2" applyNumberFormat="1" applyFont="1" applyAlignment="1">
      <alignment horizontal="left" wrapText="1"/>
    </xf>
    <xf numFmtId="4" fontId="21" fillId="0" borderId="0" xfId="2" applyNumberFormat="1" applyFont="1" applyAlignment="1">
      <alignment horizontal="right"/>
    </xf>
    <xf numFmtId="4" fontId="21" fillId="0" borderId="0" xfId="2" applyNumberFormat="1" applyFont="1" applyAlignment="1">
      <alignment horizontal="left"/>
    </xf>
    <xf numFmtId="4" fontId="21" fillId="0" borderId="0" xfId="2" applyNumberFormat="1" applyFont="1" applyFill="1"/>
    <xf numFmtId="4" fontId="22" fillId="0" borderId="0" xfId="2" applyNumberFormat="1" applyFont="1" applyFill="1" applyAlignment="1">
      <alignment horizontal="right" wrapText="1"/>
    </xf>
    <xf numFmtId="1" fontId="17" fillId="0" borderId="0" xfId="0" applyNumberFormat="1" applyFont="1" applyAlignment="1">
      <alignment horizontal="right" vertical="top" wrapText="1"/>
    </xf>
    <xf numFmtId="4" fontId="17" fillId="0" borderId="0" xfId="0" applyNumberFormat="1" applyFont="1" applyAlignment="1">
      <alignment horizontal="justify" vertical="top" wrapText="1"/>
    </xf>
    <xf numFmtId="4" fontId="18" fillId="0" borderId="0" xfId="0" applyNumberFormat="1" applyFont="1" applyAlignment="1">
      <alignment horizontal="right" vertical="top" wrapText="1"/>
    </xf>
    <xf numFmtId="4" fontId="34" fillId="0" borderId="1" xfId="0" applyNumberFormat="1" applyFont="1" applyBorder="1"/>
    <xf numFmtId="2" fontId="34" fillId="0" borderId="1" xfId="0" applyNumberFormat="1" applyFont="1" applyBorder="1"/>
    <xf numFmtId="4" fontId="17" fillId="0" borderId="0" xfId="1" applyNumberFormat="1" applyFont="1" applyBorder="1" applyAlignment="1">
      <alignment horizontal="right"/>
    </xf>
    <xf numFmtId="4" fontId="104" fillId="0" borderId="0" xfId="1" applyNumberFormat="1" applyFont="1" applyAlignment="1">
      <alignment horizontal="justify" vertical="top" wrapText="1"/>
    </xf>
    <xf numFmtId="2" fontId="22" fillId="0" borderId="0" xfId="2" applyNumberFormat="1" applyFont="1" applyFill="1" applyAlignment="1">
      <alignment horizontal="right" vertical="top"/>
    </xf>
    <xf numFmtId="4" fontId="25" fillId="0" borderId="0" xfId="2" applyNumberFormat="1" applyFont="1" applyFill="1" applyBorder="1" applyAlignment="1">
      <alignment horizontal="justify" vertical="center"/>
    </xf>
    <xf numFmtId="4" fontId="25" fillId="0" borderId="0" xfId="2" applyNumberFormat="1" applyFont="1" applyFill="1" applyBorder="1" applyAlignment="1">
      <alignment horizontal="right" vertical="center"/>
    </xf>
    <xf numFmtId="4" fontId="22" fillId="0" borderId="0" xfId="2" applyNumberFormat="1" applyFont="1" applyFill="1" applyBorder="1"/>
    <xf numFmtId="4" fontId="22" fillId="0" borderId="0" xfId="2" applyNumberFormat="1" applyFont="1" applyFill="1"/>
    <xf numFmtId="0" fontId="22" fillId="0" borderId="0" xfId="2" applyFont="1" applyFill="1"/>
    <xf numFmtId="1" fontId="22" fillId="0" borderId="0" xfId="2" applyNumberFormat="1" applyFont="1" applyFill="1" applyAlignment="1">
      <alignment horizontal="right" vertical="top"/>
    </xf>
    <xf numFmtId="4" fontId="19" fillId="0" borderId="0" xfId="2" applyNumberFormat="1" applyFont="1" applyFill="1" applyBorder="1" applyAlignment="1">
      <alignment horizontal="right"/>
    </xf>
    <xf numFmtId="4" fontId="22" fillId="0" borderId="0" xfId="2" applyNumberFormat="1" applyFont="1" applyAlignment="1">
      <alignment horizontal="left" vertical="top" wrapText="1"/>
    </xf>
    <xf numFmtId="4" fontId="19" fillId="0" borderId="0" xfId="2" applyNumberFormat="1" applyFont="1" applyAlignment="1">
      <alignment horizontal="right"/>
    </xf>
    <xf numFmtId="4" fontId="40" fillId="0" borderId="0" xfId="2" applyNumberFormat="1" applyFont="1" applyBorder="1" applyAlignment="1">
      <alignment horizontal="right"/>
    </xf>
    <xf numFmtId="4" fontId="22" fillId="0" borderId="0" xfId="2" applyNumberFormat="1" applyFont="1" applyFill="1" applyAlignment="1">
      <alignment horizontal="right"/>
    </xf>
    <xf numFmtId="4" fontId="22" fillId="0" borderId="0" xfId="2" applyNumberFormat="1" applyFont="1" applyAlignment="1">
      <alignment horizontal="right"/>
    </xf>
    <xf numFmtId="4" fontId="22" fillId="0" borderId="0" xfId="2" applyNumberFormat="1" applyFont="1"/>
    <xf numFmtId="2" fontId="22" fillId="0" borderId="0" xfId="2" applyNumberFormat="1" applyFont="1"/>
    <xf numFmtId="0" fontId="105" fillId="0" borderId="0" xfId="4" applyFont="1" applyAlignment="1">
      <alignment wrapText="1"/>
    </xf>
    <xf numFmtId="4" fontId="22" fillId="0" borderId="0" xfId="2" applyNumberFormat="1" applyFont="1" applyAlignment="1">
      <alignment horizontal="right" vertical="top" wrapText="1"/>
    </xf>
    <xf numFmtId="4" fontId="22" fillId="0" borderId="0" xfId="2" applyNumberFormat="1" applyFont="1" applyAlignment="1">
      <alignment horizontal="justify" vertical="top" wrapText="1"/>
    </xf>
    <xf numFmtId="4" fontId="22" fillId="0" borderId="0" xfId="2" applyNumberFormat="1" applyFont="1" applyFill="1" applyBorder="1" applyAlignment="1">
      <alignment horizontal="justify" vertical="top" wrapText="1"/>
    </xf>
    <xf numFmtId="0" fontId="22" fillId="0" borderId="0" xfId="2" applyFont="1" applyFill="1" applyBorder="1" applyAlignment="1">
      <alignment horizontal="right" vertical="top" wrapText="1"/>
    </xf>
    <xf numFmtId="4" fontId="106" fillId="0" borderId="0" xfId="2" applyNumberFormat="1" applyFont="1" applyBorder="1" applyAlignment="1">
      <alignment horizontal="right"/>
    </xf>
    <xf numFmtId="4" fontId="22" fillId="0" borderId="0" xfId="1" applyNumberFormat="1" applyFont="1" applyFill="1" applyBorder="1" applyAlignment="1">
      <alignment horizontal="center" wrapText="1"/>
    </xf>
    <xf numFmtId="4" fontId="22" fillId="0" borderId="0" xfId="1" applyNumberFormat="1" applyFont="1" applyFill="1" applyBorder="1" applyAlignment="1">
      <alignment horizontal="right" wrapText="1"/>
    </xf>
    <xf numFmtId="4" fontId="22" fillId="0" borderId="0" xfId="2" applyNumberFormat="1" applyFont="1" applyFill="1" applyBorder="1" applyAlignment="1">
      <alignment horizontal="right" vertical="center"/>
    </xf>
    <xf numFmtId="4" fontId="19" fillId="0" borderId="0" xfId="2" applyNumberFormat="1" applyFont="1" applyBorder="1" applyAlignment="1">
      <alignment horizontal="right"/>
    </xf>
    <xf numFmtId="4" fontId="30" fillId="0" borderId="0" xfId="2" applyNumberFormat="1" applyFont="1" applyAlignment="1">
      <alignment vertical="top" wrapText="1"/>
    </xf>
    <xf numFmtId="0" fontId="22" fillId="0" borderId="0" xfId="2" applyFont="1"/>
    <xf numFmtId="1" fontId="22" fillId="0" borderId="0" xfId="2" applyNumberFormat="1" applyFont="1" applyBorder="1" applyAlignment="1">
      <alignment horizontal="right"/>
    </xf>
    <xf numFmtId="4" fontId="22" fillId="0" borderId="0" xfId="2" applyNumberFormat="1" applyFont="1" applyBorder="1" applyAlignment="1">
      <alignment horizontal="justify" vertical="top" wrapText="1"/>
    </xf>
    <xf numFmtId="0" fontId="22" fillId="0" borderId="0" xfId="2" applyFont="1" applyBorder="1"/>
    <xf numFmtId="4" fontId="22" fillId="0" borderId="0" xfId="2" applyNumberFormat="1" applyFont="1" applyFill="1" applyBorder="1" applyAlignment="1">
      <alignment horizontal="right" vertical="top" wrapText="1"/>
    </xf>
    <xf numFmtId="4" fontId="25" fillId="0" borderId="0" xfId="2" applyNumberFormat="1" applyFont="1" applyFill="1" applyBorder="1" applyAlignment="1">
      <alignment horizontal="justify" vertical="center" wrapText="1"/>
    </xf>
    <xf numFmtId="4" fontId="107" fillId="0" borderId="0" xfId="2" applyNumberFormat="1" applyFont="1" applyBorder="1" applyAlignment="1">
      <alignment horizontal="right"/>
    </xf>
    <xf numFmtId="4" fontId="25" fillId="0" borderId="0" xfId="2" applyNumberFormat="1" applyFont="1" applyAlignment="1">
      <alignment horizontal="left" vertical="top" wrapText="1"/>
    </xf>
    <xf numFmtId="2" fontId="22" fillId="0" borderId="0" xfId="0" applyNumberFormat="1" applyFont="1" applyBorder="1"/>
    <xf numFmtId="2" fontId="22" fillId="0" borderId="0" xfId="0" applyNumberFormat="1" applyFont="1" applyFill="1" applyBorder="1"/>
    <xf numFmtId="2" fontId="25" fillId="0" borderId="0" xfId="0" applyNumberFormat="1" applyFont="1" applyBorder="1"/>
    <xf numFmtId="2" fontId="40" fillId="0" borderId="0" xfId="0" applyNumberFormat="1" applyFont="1" applyBorder="1"/>
    <xf numFmtId="4" fontId="40" fillId="0" borderId="0" xfId="0" applyNumberFormat="1" applyFont="1" applyBorder="1"/>
    <xf numFmtId="4" fontId="22" fillId="0" borderId="0" xfId="2" applyNumberFormat="1" applyFont="1" applyFill="1" applyBorder="1" applyAlignment="1">
      <alignment horizontal="justify" vertical="center" wrapText="1"/>
    </xf>
    <xf numFmtId="4" fontId="22" fillId="0" borderId="0" xfId="1" applyNumberFormat="1" applyFont="1" applyBorder="1"/>
    <xf numFmtId="4" fontId="30" fillId="0" borderId="0" xfId="1" applyNumberFormat="1" applyFont="1" applyFill="1" applyBorder="1" applyAlignment="1">
      <alignment horizontal="left" vertical="top" wrapText="1"/>
    </xf>
    <xf numFmtId="4" fontId="35" fillId="0" borderId="0" xfId="1" applyNumberFormat="1" applyFont="1" applyBorder="1"/>
    <xf numFmtId="4" fontId="35" fillId="0" borderId="0" xfId="1" applyNumberFormat="1" applyFont="1" applyFill="1" applyBorder="1"/>
    <xf numFmtId="4" fontId="35" fillId="0" borderId="0" xfId="1" applyNumberFormat="1" applyFont="1"/>
    <xf numFmtId="4" fontId="22" fillId="0" borderId="0" xfId="1" applyNumberFormat="1" applyFont="1" applyFill="1" applyBorder="1" applyAlignment="1">
      <alignment horizontal="left" vertical="top" wrapText="1"/>
    </xf>
    <xf numFmtId="0" fontId="22" fillId="30" borderId="0" xfId="0" applyFont="1" applyFill="1" applyBorder="1" applyAlignment="1">
      <alignment horizontal="right" vertical="center" wrapText="1"/>
    </xf>
    <xf numFmtId="4" fontId="22" fillId="30" borderId="0" xfId="0" applyNumberFormat="1" applyFont="1" applyFill="1" applyBorder="1" applyAlignment="1">
      <alignment horizontal="center"/>
    </xf>
    <xf numFmtId="4" fontId="22" fillId="30" borderId="0" xfId="0" applyNumberFormat="1" applyFont="1" applyFill="1" applyBorder="1" applyAlignment="1">
      <alignment horizontal="center" vertical="center"/>
    </xf>
    <xf numFmtId="0" fontId="22" fillId="30" borderId="2" xfId="0" applyFont="1" applyFill="1" applyBorder="1" applyAlignment="1">
      <alignment horizontal="right" vertical="center" wrapText="1"/>
    </xf>
    <xf numFmtId="4" fontId="22" fillId="30" borderId="2" xfId="0" applyNumberFormat="1" applyFont="1" applyFill="1" applyBorder="1" applyAlignment="1">
      <alignment horizontal="center"/>
    </xf>
    <xf numFmtId="4" fontId="22" fillId="30" borderId="2" xfId="0" applyNumberFormat="1" applyFont="1" applyFill="1" applyBorder="1" applyAlignment="1">
      <alignment horizontal="center" vertical="center"/>
    </xf>
    <xf numFmtId="1" fontId="25" fillId="0" borderId="0" xfId="0" applyNumberFormat="1" applyFont="1" applyAlignment="1">
      <alignment horizontal="right" vertical="top" wrapText="1"/>
    </xf>
    <xf numFmtId="4" fontId="25" fillId="0" borderId="0" xfId="0" applyNumberFormat="1" applyFont="1" applyAlignment="1">
      <alignment horizontal="justify" vertical="top" wrapText="1"/>
    </xf>
    <xf numFmtId="4" fontId="25" fillId="0" borderId="0" xfId="0" applyNumberFormat="1" applyFont="1" applyAlignment="1">
      <alignment horizontal="right" vertical="top" wrapText="1"/>
    </xf>
    <xf numFmtId="1" fontId="34" fillId="0" borderId="1" xfId="0" applyNumberFormat="1" applyFont="1" applyFill="1" applyBorder="1" applyAlignment="1"/>
    <xf numFmtId="1" fontId="34" fillId="0" borderId="1" xfId="0" applyNumberFormat="1" applyFont="1" applyFill="1" applyBorder="1" applyAlignment="1">
      <alignment horizontal="right"/>
    </xf>
    <xf numFmtId="4" fontId="34" fillId="0" borderId="1" xfId="0" applyNumberFormat="1" applyFont="1" applyFill="1" applyBorder="1" applyAlignment="1">
      <alignment horizontal="right"/>
    </xf>
    <xf numFmtId="1" fontId="34" fillId="0" borderId="0" xfId="0" applyNumberFormat="1" applyFont="1" applyFill="1" applyBorder="1" applyAlignment="1">
      <alignment horizontal="justify"/>
    </xf>
    <xf numFmtId="1" fontId="34" fillId="0" borderId="0" xfId="0" applyNumberFormat="1" applyFont="1" applyFill="1" applyBorder="1" applyAlignment="1">
      <alignment horizontal="right"/>
    </xf>
    <xf numFmtId="2" fontId="34" fillId="0" borderId="0" xfId="0" applyNumberFormat="1" applyFont="1" applyBorder="1"/>
    <xf numFmtId="0" fontId="34" fillId="0" borderId="0" xfId="1" applyFont="1" applyFill="1" applyBorder="1" applyAlignment="1">
      <alignment horizontal="right" vertical="top" wrapText="1"/>
    </xf>
    <xf numFmtId="4" fontId="34" fillId="0" borderId="0" xfId="1" applyNumberFormat="1" applyFont="1" applyFill="1" applyBorder="1" applyAlignment="1">
      <alignment horizontal="right" wrapText="1"/>
    </xf>
    <xf numFmtId="4" fontId="34" fillId="0" borderId="0" xfId="1" applyNumberFormat="1" applyFont="1" applyFill="1" applyBorder="1" applyAlignment="1">
      <alignment horizontal="center"/>
    </xf>
    <xf numFmtId="0" fontId="22" fillId="0" borderId="1" xfId="1" applyFont="1" applyFill="1" applyBorder="1" applyAlignment="1">
      <alignment horizontal="right" vertical="top" wrapText="1"/>
    </xf>
    <xf numFmtId="4" fontId="22" fillId="0" borderId="1" xfId="1" applyNumberFormat="1" applyFont="1" applyFill="1" applyBorder="1" applyAlignment="1">
      <alignment horizontal="right" wrapText="1"/>
    </xf>
    <xf numFmtId="4" fontId="22" fillId="0" borderId="1" xfId="1" applyNumberFormat="1" applyFont="1" applyFill="1" applyBorder="1" applyAlignment="1">
      <alignment horizontal="center"/>
    </xf>
    <xf numFmtId="0" fontId="34" fillId="0" borderId="1" xfId="0" applyFont="1" applyBorder="1"/>
    <xf numFmtId="4" fontId="37" fillId="0" borderId="0" xfId="0" applyNumberFormat="1" applyFont="1" applyFill="1" applyAlignment="1">
      <alignment horizontal="justify" vertical="top" wrapText="1"/>
    </xf>
    <xf numFmtId="0" fontId="105" fillId="0" borderId="0" xfId="4" applyFont="1" applyFill="1" applyAlignment="1">
      <alignment horizontal="justify" wrapText="1"/>
    </xf>
    <xf numFmtId="4" fontId="19" fillId="0" borderId="14" xfId="0" applyNumberFormat="1" applyFont="1" applyBorder="1" applyAlignment="1">
      <alignment horizontal="right" vertical="top" wrapText="1"/>
    </xf>
    <xf numFmtId="4" fontId="19" fillId="0" borderId="0" xfId="0" applyNumberFormat="1" applyFont="1" applyFill="1" applyAlignment="1">
      <alignment horizontal="justify" vertical="top" wrapText="1"/>
    </xf>
    <xf numFmtId="4" fontId="25" fillId="0" borderId="0" xfId="0" applyNumberFormat="1" applyFont="1" applyBorder="1"/>
    <xf numFmtId="4" fontId="18" fillId="0" borderId="0" xfId="0" applyNumberFormat="1" applyFont="1" applyFill="1" applyAlignment="1">
      <alignment horizontal="right"/>
    </xf>
    <xf numFmtId="4" fontId="18" fillId="0" borderId="0" xfId="0" applyNumberFormat="1" applyFont="1" applyFill="1" applyAlignment="1">
      <alignment vertical="top"/>
    </xf>
    <xf numFmtId="4" fontId="52" fillId="0" borderId="0" xfId="0" applyNumberFormat="1" applyFont="1" applyFill="1" applyAlignment="1">
      <alignment horizontal="right"/>
    </xf>
    <xf numFmtId="4" fontId="52" fillId="0" borderId="0" xfId="0" applyNumberFormat="1" applyFont="1" applyFill="1" applyAlignment="1">
      <alignment vertical="top"/>
    </xf>
    <xf numFmtId="0" fontId="34" fillId="0" borderId="0" xfId="1488" applyNumberFormat="1" applyFont="1" applyFill="1" applyBorder="1" applyAlignment="1" applyProtection="1">
      <alignment horizontal="justify" vertical="top" wrapText="1"/>
      <protection locked="0"/>
    </xf>
    <xf numFmtId="0" fontId="32" fillId="0" borderId="0" xfId="0" applyFont="1" applyAlignment="1">
      <alignment horizontal="justify" vertical="center"/>
    </xf>
    <xf numFmtId="0" fontId="32" fillId="0" borderId="0" xfId="0" quotePrefix="1" applyFont="1" applyAlignment="1">
      <alignment horizontal="justify" vertical="center"/>
    </xf>
    <xf numFmtId="1" fontId="34" fillId="0" borderId="15" xfId="0" applyNumberFormat="1" applyFont="1" applyFill="1" applyBorder="1" applyAlignment="1">
      <alignment horizontal="right" vertical="top" wrapText="1"/>
    </xf>
    <xf numFmtId="0" fontId="32" fillId="0" borderId="0" xfId="1488" applyNumberFormat="1" applyFont="1" applyFill="1" applyBorder="1" applyAlignment="1" applyProtection="1">
      <alignment horizontal="justify" vertical="top" wrapText="1"/>
      <protection locked="0"/>
    </xf>
    <xf numFmtId="4" fontId="40" fillId="0" borderId="0" xfId="0" applyNumberFormat="1" applyFont="1"/>
    <xf numFmtId="4" fontId="22" fillId="0" borderId="1" xfId="0" applyNumberFormat="1" applyFont="1" applyBorder="1" applyAlignment="1">
      <alignment vertical="center"/>
    </xf>
    <xf numFmtId="0" fontId="22" fillId="0" borderId="1" xfId="0" applyFont="1" applyBorder="1" applyAlignment="1">
      <alignment vertical="center"/>
    </xf>
    <xf numFmtId="4" fontId="34" fillId="0" borderId="0" xfId="0" applyNumberFormat="1" applyFont="1" applyAlignment="1">
      <alignment vertical="center"/>
    </xf>
    <xf numFmtId="0" fontId="34" fillId="0" borderId="0" xfId="0" applyFont="1" applyAlignment="1">
      <alignment vertical="center"/>
    </xf>
    <xf numFmtId="0" fontId="34" fillId="0" borderId="0" xfId="0" applyFont="1" applyAlignment="1">
      <alignment horizontal="right" vertical="center" wrapText="1"/>
    </xf>
    <xf numFmtId="4" fontId="34" fillId="0" borderId="0" xfId="0" applyNumberFormat="1" applyFont="1" applyAlignment="1">
      <alignment horizontal="justify" vertical="center" wrapText="1"/>
    </xf>
    <xf numFmtId="4" fontId="34" fillId="0" borderId="0" xfId="0" applyNumberFormat="1" applyFont="1" applyAlignment="1">
      <alignment horizontal="right" vertical="center" wrapText="1"/>
    </xf>
    <xf numFmtId="4" fontId="34" fillId="0" borderId="0" xfId="0" applyNumberFormat="1" applyFont="1" applyAlignment="1">
      <alignment horizontal="center" vertical="center"/>
    </xf>
    <xf numFmtId="4" fontId="110" fillId="0" borderId="0" xfId="2" applyNumberFormat="1" applyFont="1" applyFill="1" applyAlignment="1">
      <alignment horizontal="left"/>
    </xf>
    <xf numFmtId="4" fontId="19" fillId="0" borderId="0" xfId="2" applyNumberFormat="1" applyFont="1" applyAlignment="1">
      <alignment horizontal="justify" vertical="top" wrapText="1"/>
    </xf>
    <xf numFmtId="4" fontId="22" fillId="0" borderId="0" xfId="2" applyNumberFormat="1" applyAlignment="1">
      <alignment horizontal="left" vertical="top" wrapText="1"/>
    </xf>
    <xf numFmtId="0" fontId="19" fillId="0" borderId="0" xfId="0" applyFont="1" applyAlignment="1">
      <alignment horizontal="justify"/>
    </xf>
    <xf numFmtId="0" fontId="19" fillId="0" borderId="0" xfId="0" applyFont="1" applyAlignment="1">
      <alignment horizontal="right" vertical="top" wrapText="1"/>
    </xf>
    <xf numFmtId="4" fontId="19" fillId="0" borderId="0" xfId="1" applyNumberFormat="1" applyFont="1" applyFill="1" applyAlignment="1">
      <alignment horizontal="right" wrapText="1"/>
    </xf>
    <xf numFmtId="4" fontId="19" fillId="0" borderId="0" xfId="1" applyNumberFormat="1" applyFont="1" applyFill="1" applyBorder="1" applyAlignment="1">
      <alignment horizontal="right" wrapText="1"/>
    </xf>
    <xf numFmtId="3" fontId="112" fillId="0" borderId="0" xfId="2" applyNumberFormat="1" applyFont="1" applyFill="1" applyAlignment="1">
      <alignment horizontal="right"/>
    </xf>
    <xf numFmtId="4" fontId="112" fillId="0" borderId="0" xfId="2" applyNumberFormat="1" applyFont="1" applyFill="1" applyAlignment="1">
      <alignment horizontal="left"/>
    </xf>
    <xf numFmtId="4" fontId="112" fillId="0" borderId="0" xfId="2" applyNumberFormat="1" applyFont="1" applyFill="1" applyAlignment="1">
      <alignment horizontal="right"/>
    </xf>
    <xf numFmtId="4" fontId="113" fillId="0" borderId="0" xfId="2" applyNumberFormat="1" applyFont="1" applyFill="1"/>
    <xf numFmtId="4" fontId="19" fillId="0" borderId="0" xfId="1" applyNumberFormat="1" applyFont="1" applyAlignment="1">
      <alignment horizontal="right"/>
    </xf>
    <xf numFmtId="1" fontId="111" fillId="31" borderId="0" xfId="1" applyNumberFormat="1" applyFont="1" applyFill="1" applyAlignment="1">
      <alignment horizontal="left" vertical="center"/>
    </xf>
    <xf numFmtId="4" fontId="111" fillId="31" borderId="0" xfId="1" applyNumberFormat="1" applyFont="1" applyFill="1" applyAlignment="1">
      <alignment horizontal="right" vertical="center"/>
    </xf>
    <xf numFmtId="4" fontId="33" fillId="31" borderId="0" xfId="1" applyNumberFormat="1" applyFont="1" applyFill="1" applyAlignment="1">
      <alignment horizontal="right" vertical="center"/>
    </xf>
    <xf numFmtId="4" fontId="111" fillId="0" borderId="0" xfId="1" applyNumberFormat="1" applyFont="1" applyAlignment="1">
      <alignment horizontal="right" vertical="center"/>
    </xf>
    <xf numFmtId="4" fontId="111" fillId="0" borderId="0" xfId="1" applyNumberFormat="1" applyFont="1" applyAlignment="1">
      <alignment vertical="center"/>
    </xf>
    <xf numFmtId="2" fontId="111" fillId="0" borderId="0" xfId="1" applyNumberFormat="1" applyFont="1" applyAlignment="1">
      <alignment vertical="center"/>
    </xf>
    <xf numFmtId="1" fontId="19" fillId="0" borderId="0" xfId="1" applyNumberFormat="1" applyFont="1" applyAlignment="1">
      <alignment horizontal="right"/>
    </xf>
    <xf numFmtId="1" fontId="34" fillId="0" borderId="0" xfId="1" applyNumberFormat="1" applyFont="1" applyAlignment="1">
      <alignment horizontal="right"/>
    </xf>
    <xf numFmtId="1" fontId="34" fillId="0" borderId="0" xfId="1" applyNumberFormat="1" applyFont="1" applyAlignment="1">
      <alignment horizontal="left"/>
    </xf>
    <xf numFmtId="1" fontId="114" fillId="0" borderId="0" xfId="1" applyNumberFormat="1" applyFont="1" applyAlignment="1">
      <alignment horizontal="right"/>
    </xf>
    <xf numFmtId="4" fontId="114" fillId="0" borderId="0" xfId="1" applyNumberFormat="1" applyFont="1" applyAlignment="1">
      <alignment horizontal="right"/>
    </xf>
    <xf numFmtId="4" fontId="33" fillId="0" borderId="0" xfId="1" applyNumberFormat="1" applyFont="1" applyAlignment="1">
      <alignment horizontal="right"/>
    </xf>
    <xf numFmtId="4" fontId="114" fillId="0" borderId="0" xfId="1" applyNumberFormat="1" applyFont="1"/>
    <xf numFmtId="2" fontId="114" fillId="0" borderId="0" xfId="1" applyNumberFormat="1" applyFont="1"/>
    <xf numFmtId="2" fontId="34" fillId="0" borderId="16" xfId="0" applyNumberFormat="1" applyFont="1" applyBorder="1" applyAlignment="1">
      <alignment horizontal="right" vertical="center"/>
    </xf>
    <xf numFmtId="1" fontId="34" fillId="0" borderId="18" xfId="0" applyNumberFormat="1" applyFont="1" applyBorder="1" applyAlignment="1">
      <alignment horizontal="left" vertical="center"/>
    </xf>
    <xf numFmtId="4" fontId="34" fillId="0" borderId="18" xfId="0" applyNumberFormat="1" applyFont="1" applyBorder="1" applyAlignment="1">
      <alignment vertical="center"/>
    </xf>
    <xf numFmtId="4" fontId="36" fillId="0" borderId="14" xfId="0" applyNumberFormat="1" applyFont="1" applyBorder="1" applyAlignment="1">
      <alignment horizontal="right" vertical="center"/>
    </xf>
    <xf numFmtId="4" fontId="36" fillId="0" borderId="17" xfId="0" applyNumberFormat="1" applyFont="1" applyBorder="1" applyAlignment="1">
      <alignment vertical="center"/>
    </xf>
    <xf numFmtId="4" fontId="34" fillId="0" borderId="1" xfId="0" applyNumberFormat="1" applyFont="1" applyBorder="1" applyAlignment="1">
      <alignment vertical="center"/>
    </xf>
    <xf numFmtId="2" fontId="34" fillId="0" borderId="1" xfId="0" applyNumberFormat="1" applyFont="1" applyBorder="1" applyAlignment="1">
      <alignment vertical="center"/>
    </xf>
    <xf numFmtId="1" fontId="34" fillId="0" borderId="16" xfId="0" quotePrefix="1" applyNumberFormat="1" applyFont="1" applyBorder="1" applyAlignment="1">
      <alignment horizontal="right" vertical="center"/>
    </xf>
    <xf numFmtId="1" fontId="34" fillId="0" borderId="19" xfId="0" applyNumberFormat="1" applyFont="1" applyBorder="1" applyAlignment="1">
      <alignment horizontal="left" vertical="center"/>
    </xf>
    <xf numFmtId="4" fontId="36" fillId="0" borderId="3" xfId="0" applyNumberFormat="1" applyFont="1" applyBorder="1" applyAlignment="1">
      <alignment horizontal="right" vertical="center"/>
    </xf>
    <xf numFmtId="173" fontId="25" fillId="0" borderId="20" xfId="0" applyNumberFormat="1" applyFont="1" applyBorder="1" applyAlignment="1">
      <alignment vertical="center"/>
    </xf>
    <xf numFmtId="0" fontId="22" fillId="0" borderId="16" xfId="0" applyFont="1" applyBorder="1" applyAlignment="1">
      <alignment horizontal="right" vertical="center" wrapText="1"/>
    </xf>
    <xf numFmtId="4" fontId="22" fillId="0" borderId="18" xfId="0" applyNumberFormat="1" applyFont="1" applyBorder="1" applyAlignment="1">
      <alignment horizontal="justify" vertical="center" wrapText="1"/>
    </xf>
    <xf numFmtId="4" fontId="22" fillId="0" borderId="18" xfId="0" applyNumberFormat="1" applyFont="1" applyBorder="1" applyAlignment="1">
      <alignment horizontal="right" vertical="center" wrapText="1"/>
    </xf>
    <xf numFmtId="4" fontId="22" fillId="0" borderId="14" xfId="0" applyNumberFormat="1" applyFont="1" applyBorder="1" applyAlignment="1">
      <alignment horizontal="center" vertical="center"/>
    </xf>
    <xf numFmtId="173" fontId="25" fillId="0" borderId="17" xfId="0" applyNumberFormat="1" applyFont="1" applyBorder="1" applyAlignment="1">
      <alignment vertical="center"/>
    </xf>
    <xf numFmtId="4" fontId="22" fillId="0" borderId="18" xfId="0" applyNumberFormat="1" applyFont="1" applyBorder="1" applyAlignment="1">
      <alignment horizontal="right" vertical="center"/>
    </xf>
    <xf numFmtId="173" fontId="22" fillId="0" borderId="17" xfId="0" applyNumberFormat="1" applyFont="1" applyBorder="1" applyAlignment="1">
      <alignment vertical="center"/>
    </xf>
    <xf numFmtId="0" fontId="34" fillId="0" borderId="16" xfId="0" applyFont="1" applyBorder="1" applyAlignment="1">
      <alignment horizontal="right" vertical="center" wrapText="1"/>
    </xf>
    <xf numFmtId="4" fontId="34" fillId="0" borderId="18" xfId="0" applyNumberFormat="1" applyFont="1" applyBorder="1" applyAlignment="1">
      <alignment horizontal="justify" vertical="center" wrapText="1"/>
    </xf>
    <xf numFmtId="4" fontId="34" fillId="0" borderId="18" xfId="0" applyNumberFormat="1" applyFont="1" applyBorder="1" applyAlignment="1">
      <alignment horizontal="right" vertical="center" wrapText="1"/>
    </xf>
    <xf numFmtId="4" fontId="34" fillId="0" borderId="14" xfId="0" applyNumberFormat="1" applyFont="1" applyBorder="1" applyAlignment="1">
      <alignment horizontal="center" vertical="center"/>
    </xf>
    <xf numFmtId="173" fontId="34" fillId="0" borderId="17" xfId="0" applyNumberFormat="1" applyFont="1" applyBorder="1" applyAlignment="1">
      <alignment vertical="center"/>
    </xf>
    <xf numFmtId="173" fontId="34" fillId="0" borderId="0" xfId="0" applyNumberFormat="1" applyFont="1" applyAlignment="1">
      <alignment vertical="center"/>
    </xf>
    <xf numFmtId="0" fontId="32" fillId="31" borderId="0" xfId="1" applyFont="1" applyFill="1" applyAlignment="1">
      <alignment horizontal="right" vertical="center" wrapText="1"/>
    </xf>
    <xf numFmtId="0" fontId="32" fillId="31" borderId="0" xfId="1" applyFont="1" applyFill="1" applyAlignment="1">
      <alignment vertical="center" wrapText="1"/>
    </xf>
    <xf numFmtId="4" fontId="32" fillId="31" borderId="0" xfId="1" applyNumberFormat="1" applyFont="1" applyFill="1" applyAlignment="1">
      <alignment horizontal="left" vertical="center"/>
    </xf>
    <xf numFmtId="4" fontId="32" fillId="31" borderId="0" xfId="1" applyNumberFormat="1" applyFont="1" applyFill="1" applyAlignment="1">
      <alignment horizontal="right" vertical="center"/>
    </xf>
    <xf numFmtId="2" fontId="32" fillId="31" borderId="0" xfId="1" applyNumberFormat="1" applyFont="1" applyFill="1" applyAlignment="1">
      <alignment vertical="center"/>
    </xf>
    <xf numFmtId="2" fontId="32" fillId="31" borderId="0" xfId="0" applyNumberFormat="1" applyFont="1" applyFill="1" applyAlignment="1">
      <alignment vertical="center"/>
    </xf>
    <xf numFmtId="0" fontId="24" fillId="0" borderId="0" xfId="1" applyFont="1" applyAlignment="1">
      <alignment wrapText="1"/>
    </xf>
    <xf numFmtId="4" fontId="20" fillId="0" borderId="0" xfId="1" applyNumberFormat="1" applyFont="1" applyAlignment="1">
      <alignment horizontal="right"/>
    </xf>
    <xf numFmtId="1" fontId="20" fillId="0" borderId="0" xfId="1" applyNumberFormat="1" applyFont="1" applyAlignment="1">
      <alignment horizontal="right" wrapText="1"/>
    </xf>
    <xf numFmtId="4" fontId="22" fillId="0" borderId="0" xfId="1" applyNumberFormat="1" applyAlignment="1">
      <alignment horizontal="justify" wrapText="1"/>
    </xf>
    <xf numFmtId="4" fontId="22" fillId="0" borderId="0" xfId="1" applyNumberFormat="1" applyAlignment="1">
      <alignment horizontal="right" wrapText="1"/>
    </xf>
    <xf numFmtId="4" fontId="19" fillId="0" borderId="0" xfId="1" applyNumberFormat="1" applyFont="1" applyAlignment="1">
      <alignment horizontal="right" wrapText="1"/>
    </xf>
    <xf numFmtId="4" fontId="17" fillId="0" borderId="0" xfId="1" applyNumberFormat="1" applyFont="1" applyAlignment="1">
      <alignment horizontal="right" wrapText="1"/>
    </xf>
    <xf numFmtId="0" fontId="22" fillId="0" borderId="0" xfId="0" applyFont="1" applyAlignment="1">
      <alignment horizontal="justify" vertical="center" wrapText="1"/>
    </xf>
    <xf numFmtId="0" fontId="19" fillId="0" borderId="0" xfId="1" applyFont="1" applyAlignment="1">
      <alignment horizontal="justify" wrapText="1"/>
    </xf>
    <xf numFmtId="0" fontId="19" fillId="0" borderId="0" xfId="1" applyFont="1"/>
    <xf numFmtId="1" fontId="34" fillId="31" borderId="0" xfId="1" applyNumberFormat="1" applyFont="1" applyFill="1" applyAlignment="1">
      <alignment horizontal="left" vertical="center"/>
    </xf>
    <xf numFmtId="0" fontId="32" fillId="0" borderId="0" xfId="1" applyFont="1" applyAlignment="1">
      <alignment horizontal="right" vertical="center" wrapText="1"/>
    </xf>
    <xf numFmtId="1" fontId="34" fillId="0" borderId="0" xfId="1" applyNumberFormat="1" applyFont="1" applyAlignment="1">
      <alignment horizontal="left" vertical="center"/>
    </xf>
    <xf numFmtId="4" fontId="32" fillId="0" borderId="0" xfId="1" applyNumberFormat="1" applyFont="1" applyAlignment="1">
      <alignment horizontal="left" vertical="center"/>
    </xf>
    <xf numFmtId="4" fontId="32" fillId="0" borderId="0" xfId="1" applyNumberFormat="1" applyFont="1" applyAlignment="1">
      <alignment horizontal="right" vertical="center"/>
    </xf>
    <xf numFmtId="2" fontId="32" fillId="0" borderId="0" xfId="1" applyNumberFormat="1" applyFont="1" applyAlignment="1">
      <alignment vertical="center"/>
    </xf>
    <xf numFmtId="2" fontId="32" fillId="0" borderId="0" xfId="0" applyNumberFormat="1" applyFont="1" applyAlignment="1">
      <alignment vertical="center"/>
    </xf>
    <xf numFmtId="0" fontId="21" fillId="0" borderId="0" xfId="0" applyFont="1"/>
    <xf numFmtId="2" fontId="19" fillId="0" borderId="0" xfId="0" applyNumberFormat="1" applyFont="1" applyAlignment="1">
      <alignment horizontal="left"/>
    </xf>
    <xf numFmtId="2" fontId="19" fillId="0" borderId="0" xfId="0" applyNumberFormat="1" applyFont="1" applyAlignment="1">
      <alignment horizontal="right"/>
    </xf>
    <xf numFmtId="2" fontId="25" fillId="0" borderId="0" xfId="1" applyNumberFormat="1" applyFont="1" applyBorder="1"/>
    <xf numFmtId="2" fontId="30" fillId="0" borderId="0" xfId="1" applyNumberFormat="1" applyFont="1" applyAlignment="1">
      <alignment horizontal="justify" vertical="top" wrapText="1"/>
    </xf>
    <xf numFmtId="1" fontId="22" fillId="0" borderId="0" xfId="0" applyNumberFormat="1" applyFont="1" applyAlignment="1">
      <alignment horizontal="right" vertical="top" wrapText="1"/>
    </xf>
    <xf numFmtId="1" fontId="22" fillId="0" borderId="1" xfId="0" applyNumberFormat="1" applyFont="1" applyFill="1" applyBorder="1" applyAlignment="1">
      <alignment horizontal="right" vertical="top" wrapText="1"/>
    </xf>
    <xf numFmtId="1" fontId="22" fillId="0" borderId="0" xfId="2" applyNumberFormat="1" applyFont="1" applyBorder="1" applyAlignment="1">
      <alignment horizontal="right" vertical="top" wrapText="1"/>
    </xf>
    <xf numFmtId="1" fontId="22" fillId="0" borderId="2" xfId="2" applyNumberFormat="1" applyFont="1" applyBorder="1" applyAlignment="1">
      <alignment horizontal="right" vertical="top" wrapText="1"/>
    </xf>
    <xf numFmtId="1" fontId="35" fillId="0" borderId="0" xfId="2" applyNumberFormat="1" applyFont="1" applyFill="1" applyAlignment="1">
      <alignment horizontal="right" vertical="top" wrapText="1"/>
    </xf>
    <xf numFmtId="1" fontId="22" fillId="0" borderId="0" xfId="0" applyNumberFormat="1" applyFont="1" applyFill="1" applyAlignment="1">
      <alignment horizontal="right" wrapText="1"/>
    </xf>
    <xf numFmtId="1" fontId="22" fillId="0" borderId="1" xfId="1" applyNumberFormat="1" applyFont="1" applyFill="1" applyBorder="1" applyAlignment="1">
      <alignment horizontal="right" vertical="top" wrapText="1"/>
    </xf>
    <xf numFmtId="4" fontId="40" fillId="0" borderId="0" xfId="2" applyNumberFormat="1" applyFont="1" applyBorder="1" applyAlignment="1">
      <alignment horizontal="justify" vertical="top" wrapText="1"/>
    </xf>
    <xf numFmtId="4" fontId="35" fillId="0" borderId="0" xfId="0" applyNumberFormat="1" applyFont="1" applyFill="1" applyAlignment="1">
      <alignment horizontal="right"/>
    </xf>
    <xf numFmtId="4" fontId="35" fillId="0" borderId="0" xfId="0" applyNumberFormat="1" applyFont="1" applyFill="1" applyAlignment="1">
      <alignment vertical="top"/>
    </xf>
    <xf numFmtId="2" fontId="35" fillId="0" borderId="0" xfId="0" applyNumberFormat="1" applyFont="1" applyFill="1" applyAlignment="1">
      <alignment vertical="top"/>
    </xf>
    <xf numFmtId="2" fontId="17" fillId="0" borderId="15" xfId="0" applyNumberFormat="1" applyFont="1" applyFill="1" applyBorder="1" applyAlignment="1">
      <alignment horizontal="justify" vertical="top"/>
    </xf>
    <xf numFmtId="4" fontId="34" fillId="0" borderId="15" xfId="0" applyNumberFormat="1" applyFont="1" applyBorder="1" applyAlignment="1">
      <alignment horizontal="right" vertical="center"/>
    </xf>
    <xf numFmtId="4" fontId="34" fillId="0" borderId="15" xfId="0" applyNumberFormat="1" applyFont="1" applyFill="1" applyBorder="1" applyAlignment="1">
      <alignment horizontal="right"/>
    </xf>
    <xf numFmtId="4" fontId="22" fillId="0" borderId="0" xfId="0" applyNumberFormat="1" applyFont="1" applyAlignment="1">
      <alignment vertical="top" wrapText="1"/>
    </xf>
    <xf numFmtId="49" fontId="51" fillId="32" borderId="21" xfId="856" applyNumberFormat="1" applyFont="1" applyFill="1" applyBorder="1" applyAlignment="1">
      <alignment horizontal="centerContinuous" vertical="center"/>
    </xf>
    <xf numFmtId="0" fontId="51" fillId="32" borderId="4" xfId="856" applyFont="1" applyFill="1" applyBorder="1" applyAlignment="1">
      <alignment horizontal="centerContinuous" vertical="top" wrapText="1"/>
    </xf>
    <xf numFmtId="0" fontId="51" fillId="32" borderId="4" xfId="856" applyFont="1" applyFill="1" applyBorder="1" applyAlignment="1">
      <alignment horizontal="centerContinuous" vertical="center"/>
    </xf>
    <xf numFmtId="0" fontId="51" fillId="0" borderId="0" xfId="856" applyFont="1"/>
    <xf numFmtId="49" fontId="51" fillId="32" borderId="22" xfId="856" applyNumberFormat="1" applyFont="1" applyFill="1" applyBorder="1" applyAlignment="1">
      <alignment horizontal="centerContinuous" vertical="center"/>
    </xf>
    <xf numFmtId="0" fontId="51" fillId="32" borderId="1" xfId="856" applyFont="1" applyFill="1" applyBorder="1" applyAlignment="1">
      <alignment horizontal="centerContinuous" vertical="top" wrapText="1"/>
    </xf>
    <xf numFmtId="0" fontId="51" fillId="32" borderId="1" xfId="856" applyFont="1" applyFill="1" applyBorder="1" applyAlignment="1">
      <alignment horizontal="centerContinuous" vertical="center"/>
    </xf>
    <xf numFmtId="49" fontId="51" fillId="0" borderId="22" xfId="856" applyNumberFormat="1" applyFont="1" applyBorder="1" applyAlignment="1">
      <alignment horizontal="center" vertical="top"/>
    </xf>
    <xf numFmtId="0" fontId="51" fillId="0" borderId="23" xfId="856" applyFont="1" applyBorder="1" applyAlignment="1">
      <alignment horizontal="justify" vertical="top" wrapText="1"/>
    </xf>
    <xf numFmtId="0" fontId="51" fillId="0" borderId="23" xfId="856" applyFont="1" applyBorder="1" applyAlignment="1">
      <alignment horizontal="center" vertical="center"/>
    </xf>
    <xf numFmtId="0" fontId="25" fillId="0" borderId="0" xfId="856" applyFont="1" applyAlignment="1">
      <alignment horizontal="center" vertical="top"/>
    </xf>
    <xf numFmtId="49" fontId="25" fillId="0" borderId="0" xfId="856" applyNumberFormat="1" applyFont="1" applyAlignment="1">
      <alignment vertical="top" wrapText="1"/>
    </xf>
    <xf numFmtId="0" fontId="22" fillId="0" borderId="0" xfId="856" applyFont="1" applyAlignment="1">
      <alignment horizontal="center"/>
    </xf>
    <xf numFmtId="2" fontId="22" fillId="0" borderId="0" xfId="856" applyNumberFormat="1" applyFont="1" applyAlignment="1">
      <alignment horizontal="right"/>
    </xf>
    <xf numFmtId="4" fontId="22" fillId="0" borderId="0" xfId="856" applyNumberFormat="1" applyFont="1" applyAlignment="1">
      <alignment horizontal="right"/>
    </xf>
    <xf numFmtId="0" fontId="22" fillId="0" borderId="0" xfId="856" applyFont="1"/>
    <xf numFmtId="0" fontId="22" fillId="0" borderId="0" xfId="856" applyFont="1" applyAlignment="1">
      <alignment horizontal="center" vertical="top"/>
    </xf>
    <xf numFmtId="49" fontId="22" fillId="0" borderId="0" xfId="856" applyNumberFormat="1" applyFont="1" applyAlignment="1">
      <alignment vertical="top" wrapText="1"/>
    </xf>
    <xf numFmtId="0" fontId="22" fillId="0" borderId="0" xfId="856" applyFont="1" applyAlignment="1">
      <alignment horizontal="left" vertical="top" wrapText="1"/>
    </xf>
    <xf numFmtId="0" fontId="51" fillId="0" borderId="0" xfId="856" applyFont="1" applyAlignment="1">
      <alignment horizontal="center" vertical="top" wrapText="1"/>
    </xf>
    <xf numFmtId="49" fontId="51" fillId="0" borderId="0" xfId="856" applyNumberFormat="1" applyFont="1" applyAlignment="1">
      <alignment wrapText="1"/>
    </xf>
    <xf numFmtId="49" fontId="51" fillId="0" borderId="0" xfId="856" applyNumberFormat="1" applyFont="1" applyAlignment="1">
      <alignment horizontal="center"/>
    </xf>
    <xf numFmtId="4" fontId="51" fillId="0" borderId="0" xfId="856" applyNumberFormat="1" applyFont="1"/>
    <xf numFmtId="2" fontId="51" fillId="0" borderId="0" xfId="856" applyNumberFormat="1" applyFont="1"/>
    <xf numFmtId="0" fontId="51" fillId="0" borderId="0" xfId="856" applyFont="1" applyAlignment="1">
      <alignment horizontal="center" vertical="top"/>
    </xf>
    <xf numFmtId="0" fontId="51" fillId="0" borderId="0" xfId="856" applyFont="1" applyAlignment="1">
      <alignment horizontal="left" vertical="top" wrapText="1"/>
    </xf>
    <xf numFmtId="0" fontId="51" fillId="0" borderId="0" xfId="856" applyFont="1" applyAlignment="1">
      <alignment horizontal="center"/>
    </xf>
    <xf numFmtId="4" fontId="51" fillId="0" borderId="0" xfId="856" applyNumberFormat="1" applyFont="1" applyAlignment="1">
      <alignment horizontal="right"/>
    </xf>
    <xf numFmtId="2" fontId="51" fillId="0" borderId="0" xfId="856" applyNumberFormat="1" applyFont="1" applyAlignment="1">
      <alignment horizontal="right"/>
    </xf>
    <xf numFmtId="49" fontId="38" fillId="0" borderId="0" xfId="856" applyNumberFormat="1" applyAlignment="1">
      <alignment vertical="top" wrapText="1"/>
    </xf>
    <xf numFmtId="49" fontId="22" fillId="0" borderId="0" xfId="856" applyNumberFormat="1" applyFont="1" applyAlignment="1">
      <alignment horizontal="centerContinuous" wrapText="1"/>
    </xf>
    <xf numFmtId="0" fontId="25" fillId="0" borderId="24" xfId="856" applyFont="1" applyBorder="1" applyAlignment="1">
      <alignment wrapText="1"/>
    </xf>
    <xf numFmtId="0" fontId="22" fillId="0" borderId="25" xfId="856" applyFont="1" applyBorder="1" applyAlignment="1">
      <alignment horizontal="center"/>
    </xf>
    <xf numFmtId="2" fontId="22" fillId="0" borderId="25" xfId="856" applyNumberFormat="1" applyFont="1" applyBorder="1" applyAlignment="1">
      <alignment horizontal="right"/>
    </xf>
    <xf numFmtId="0" fontId="51" fillId="0" borderId="23" xfId="856" applyFont="1" applyBorder="1" applyAlignment="1">
      <alignment vertical="center"/>
    </xf>
    <xf numFmtId="0" fontId="51" fillId="0" borderId="24" xfId="856" applyFont="1" applyBorder="1" applyAlignment="1">
      <alignment horizontal="center" vertical="center"/>
    </xf>
    <xf numFmtId="0" fontId="51" fillId="0" borderId="25" xfId="856" applyFont="1" applyBorder="1"/>
    <xf numFmtId="0" fontId="51" fillId="0" borderId="26" xfId="856" applyFont="1" applyBorder="1" applyAlignment="1">
      <alignment horizontal="center" vertical="center"/>
    </xf>
    <xf numFmtId="0" fontId="51" fillId="0" borderId="28" xfId="856" applyFont="1" applyBorder="1" applyAlignment="1">
      <alignment horizontal="center" vertical="top" wrapText="1"/>
    </xf>
    <xf numFmtId="49" fontId="51" fillId="0" borderId="29" xfId="856" applyNumberFormat="1" applyFont="1" applyBorder="1" applyAlignment="1">
      <alignment vertical="top" wrapText="1"/>
    </xf>
    <xf numFmtId="0" fontId="51" fillId="0" borderId="29" xfId="856" applyFont="1" applyBorder="1"/>
    <xf numFmtId="4" fontId="51" fillId="0" borderId="1" xfId="856" applyNumberFormat="1" applyFont="1" applyBorder="1"/>
    <xf numFmtId="49" fontId="51" fillId="0" borderId="30" xfId="856" applyNumberFormat="1" applyFont="1" applyBorder="1" applyAlignment="1">
      <alignment vertical="top" wrapText="1"/>
    </xf>
    <xf numFmtId="0" fontId="51" fillId="0" borderId="22" xfId="856" applyFont="1" applyBorder="1" applyAlignment="1">
      <alignment horizontal="center" vertical="top" wrapText="1"/>
    </xf>
    <xf numFmtId="49" fontId="51" fillId="0" borderId="0" xfId="856" applyNumberFormat="1" applyFont="1"/>
    <xf numFmtId="0" fontId="51" fillId="0" borderId="0" xfId="856" applyFont="1" applyAlignment="1">
      <alignment horizontal="justify" vertical="top" wrapText="1"/>
    </xf>
    <xf numFmtId="1" fontId="22" fillId="0" borderId="0" xfId="0" applyNumberFormat="1" applyFont="1" applyFill="1" applyAlignment="1">
      <alignment horizontal="right" vertical="top" wrapText="1"/>
    </xf>
    <xf numFmtId="4" fontId="22" fillId="0" borderId="0" xfId="0" applyNumberFormat="1" applyFont="1" applyFill="1" applyAlignment="1">
      <alignment horizontal="justify" vertical="top" wrapText="1"/>
    </xf>
    <xf numFmtId="1" fontId="22" fillId="0" borderId="0" xfId="1" applyNumberFormat="1" applyFont="1" applyAlignment="1">
      <alignment horizontal="right" vertical="top" wrapText="1"/>
    </xf>
    <xf numFmtId="2" fontId="52" fillId="0" borderId="0" xfId="0" applyNumberFormat="1" applyFont="1" applyFill="1" applyAlignment="1">
      <alignment vertical="top"/>
    </xf>
    <xf numFmtId="4" fontId="22" fillId="0" borderId="0" xfId="2" applyNumberFormat="1" applyFont="1" applyFill="1" applyAlignment="1">
      <alignment horizontal="justify" vertical="top" wrapText="1"/>
    </xf>
    <xf numFmtId="4" fontId="22" fillId="0" borderId="0" xfId="1" applyNumberFormat="1" applyFont="1" applyFill="1" applyAlignment="1">
      <alignment horizontal="right" vertical="center" wrapText="1"/>
    </xf>
    <xf numFmtId="0" fontId="30" fillId="0" borderId="0" xfId="1" applyFont="1" applyAlignment="1">
      <alignment horizontal="justify" vertical="top"/>
    </xf>
    <xf numFmtId="4" fontId="22" fillId="0" borderId="0" xfId="1" applyNumberFormat="1" applyFont="1" applyFill="1" applyBorder="1" applyAlignment="1">
      <alignment horizontal="right"/>
    </xf>
    <xf numFmtId="4" fontId="22" fillId="0" borderId="0" xfId="2" applyNumberFormat="1" applyFont="1" applyFill="1" applyBorder="1" applyAlignment="1">
      <alignment horizontal="justify" vertical="top" wrapText="1"/>
    </xf>
    <xf numFmtId="4" fontId="52" fillId="0" borderId="0" xfId="0" applyNumberFormat="1" applyFont="1" applyFill="1" applyAlignment="1">
      <alignment horizontal="right"/>
    </xf>
    <xf numFmtId="4" fontId="52" fillId="0" borderId="0" xfId="0" applyNumberFormat="1" applyFont="1" applyFill="1" applyAlignment="1">
      <alignment vertical="top"/>
    </xf>
    <xf numFmtId="4" fontId="19" fillId="29" borderId="0" xfId="0" applyNumberFormat="1" applyFont="1" applyFill="1" applyBorder="1" applyAlignment="1">
      <alignment horizontal="center" wrapText="1"/>
    </xf>
    <xf numFmtId="4" fontId="19" fillId="29" borderId="2" xfId="0" applyNumberFormat="1" applyFont="1" applyFill="1" applyBorder="1" applyAlignment="1">
      <alignment horizontal="center"/>
    </xf>
    <xf numFmtId="4" fontId="19" fillId="0" borderId="0" xfId="0" applyNumberFormat="1" applyFont="1" applyFill="1" applyBorder="1" applyAlignment="1">
      <alignment horizontal="center"/>
    </xf>
    <xf numFmtId="2" fontId="117" fillId="31" borderId="0" xfId="1" applyNumberFormat="1" applyFont="1" applyFill="1" applyAlignment="1">
      <alignment vertical="center"/>
    </xf>
    <xf numFmtId="4" fontId="17" fillId="0" borderId="0" xfId="0" applyNumberFormat="1" applyFont="1" applyFill="1" applyBorder="1" applyAlignment="1">
      <alignment horizontal="center"/>
    </xf>
    <xf numFmtId="4" fontId="19" fillId="0" borderId="0" xfId="2" applyNumberFormat="1" applyFont="1" applyFill="1" applyBorder="1" applyAlignment="1">
      <alignment horizontal="center"/>
    </xf>
    <xf numFmtId="39" fontId="19" fillId="0" borderId="0" xfId="2" applyNumberFormat="1" applyFont="1" applyFill="1" applyBorder="1" applyAlignment="1">
      <alignment horizontal="right" vertical="center" readingOrder="1"/>
    </xf>
    <xf numFmtId="4" fontId="19" fillId="0" borderId="0" xfId="1" applyNumberFormat="1" applyFont="1" applyFill="1" applyBorder="1"/>
    <xf numFmtId="4" fontId="19" fillId="0" borderId="0" xfId="2" applyNumberFormat="1" applyFont="1" applyFill="1" applyAlignment="1">
      <alignment horizontal="right" vertical="top" wrapText="1"/>
    </xf>
    <xf numFmtId="4" fontId="19" fillId="0" borderId="1" xfId="0" applyNumberFormat="1" applyFont="1" applyFill="1" applyBorder="1" applyAlignment="1">
      <alignment horizontal="center"/>
    </xf>
    <xf numFmtId="4" fontId="17" fillId="0" borderId="0" xfId="0" applyNumberFormat="1" applyFont="1" applyFill="1" applyBorder="1" applyAlignment="1">
      <alignment horizontal="right"/>
    </xf>
    <xf numFmtId="4" fontId="17" fillId="0" borderId="0" xfId="0" applyNumberFormat="1" applyFont="1" applyFill="1" applyBorder="1" applyAlignment="1" applyProtection="1">
      <alignment horizontal="right"/>
    </xf>
    <xf numFmtId="4" fontId="19" fillId="0" borderId="0" xfId="1488" applyNumberFormat="1" applyFont="1" applyFill="1" applyBorder="1" applyAlignment="1" applyProtection="1">
      <alignment horizontal="right" wrapText="1"/>
    </xf>
    <xf numFmtId="4" fontId="19" fillId="0" borderId="0" xfId="1" applyNumberFormat="1" applyFont="1" applyFill="1" applyBorder="1" applyAlignment="1" applyProtection="1">
      <alignment horizontal="right"/>
    </xf>
    <xf numFmtId="4" fontId="19" fillId="0" borderId="14" xfId="0" applyNumberFormat="1" applyFont="1" applyFill="1" applyBorder="1" applyAlignment="1">
      <alignment horizontal="right"/>
    </xf>
    <xf numFmtId="4" fontId="19" fillId="0" borderId="0" xfId="1" applyNumberFormat="1" applyFont="1" applyFill="1" applyBorder="1" applyAlignment="1">
      <alignment vertical="top"/>
    </xf>
    <xf numFmtId="4" fontId="19" fillId="0" borderId="0" xfId="0" applyNumberFormat="1" applyFont="1" applyFill="1" applyBorder="1" applyAlignment="1">
      <alignment horizontal="right" vertical="top"/>
    </xf>
    <xf numFmtId="4" fontId="20" fillId="0" borderId="0" xfId="2" applyNumberFormat="1" applyFont="1" applyFill="1" applyBorder="1" applyAlignment="1">
      <alignment horizontal="right"/>
    </xf>
    <xf numFmtId="4" fontId="19" fillId="0" borderId="0" xfId="2" applyNumberFormat="1" applyFont="1" applyFill="1" applyAlignment="1">
      <alignment horizontal="right" wrapText="1"/>
    </xf>
    <xf numFmtId="4" fontId="19" fillId="0" borderId="0" xfId="2" applyNumberFormat="1" applyFont="1" applyFill="1" applyAlignment="1">
      <alignment vertical="center" wrapText="1"/>
    </xf>
    <xf numFmtId="4" fontId="19" fillId="0" borderId="2" xfId="2" applyNumberFormat="1" applyFont="1" applyFill="1" applyBorder="1" applyAlignment="1">
      <alignment vertical="center" wrapText="1"/>
    </xf>
    <xf numFmtId="4" fontId="20" fillId="0" borderId="0" xfId="1" applyNumberFormat="1" applyFont="1" applyFill="1" applyBorder="1" applyAlignment="1">
      <alignment horizontal="right"/>
    </xf>
    <xf numFmtId="4" fontId="17" fillId="0" borderId="0" xfId="0" applyNumberFormat="1" applyFont="1" applyFill="1" applyBorder="1"/>
    <xf numFmtId="4" fontId="17" fillId="0" borderId="0" xfId="1" applyNumberFormat="1" applyFont="1" applyFill="1" applyBorder="1"/>
    <xf numFmtId="4" fontId="19" fillId="0" borderId="1" xfId="0" applyNumberFormat="1" applyFont="1" applyFill="1" applyBorder="1"/>
    <xf numFmtId="4" fontId="19" fillId="0" borderId="0" xfId="1" applyNumberFormat="1" applyFont="1" applyFill="1"/>
    <xf numFmtId="4" fontId="19" fillId="0" borderId="1" xfId="1" applyNumberFormat="1" applyFont="1" applyFill="1" applyBorder="1" applyAlignment="1">
      <alignment horizontal="right"/>
    </xf>
    <xf numFmtId="4" fontId="17" fillId="0" borderId="0" xfId="0" applyNumberFormat="1" applyFont="1" applyFill="1"/>
    <xf numFmtId="4" fontId="17" fillId="0" borderId="1" xfId="0" applyNumberFormat="1" applyFont="1" applyFill="1" applyBorder="1" applyAlignment="1">
      <alignment horizontal="center"/>
    </xf>
    <xf numFmtId="4" fontId="17" fillId="0" borderId="14" xfId="0" applyNumberFormat="1" applyFont="1" applyFill="1" applyBorder="1" applyAlignment="1">
      <alignment horizontal="right"/>
    </xf>
    <xf numFmtId="4" fontId="17" fillId="0" borderId="15" xfId="0" applyNumberFormat="1" applyFont="1" applyFill="1" applyBorder="1" applyAlignment="1">
      <alignment horizontal="right"/>
    </xf>
    <xf numFmtId="4" fontId="17" fillId="0" borderId="0" xfId="1" applyNumberFormat="1" applyFont="1" applyFill="1" applyBorder="1" applyAlignment="1"/>
    <xf numFmtId="4" fontId="19" fillId="0" borderId="1" xfId="1" applyNumberFormat="1" applyFont="1" applyFill="1" applyBorder="1" applyAlignment="1"/>
    <xf numFmtId="4" fontId="25" fillId="0" borderId="26" xfId="856" applyNumberFormat="1" applyFont="1" applyBorder="1" applyAlignment="1">
      <alignment horizontal="right"/>
    </xf>
    <xf numFmtId="0" fontId="51" fillId="0" borderId="26" xfId="856" applyFont="1" applyBorder="1"/>
    <xf numFmtId="4" fontId="118" fillId="0" borderId="27" xfId="856" applyNumberFormat="1" applyFont="1" applyBorder="1"/>
    <xf numFmtId="4" fontId="118" fillId="0" borderId="26" xfId="856" applyNumberFormat="1" applyFont="1" applyBorder="1"/>
    <xf numFmtId="4" fontId="19" fillId="30" borderId="0" xfId="0" applyNumberFormat="1" applyFont="1" applyFill="1" applyBorder="1" applyAlignment="1">
      <alignment horizontal="center" wrapText="1"/>
    </xf>
    <xf numFmtId="4" fontId="19" fillId="30" borderId="2" xfId="0" applyNumberFormat="1" applyFont="1" applyFill="1" applyBorder="1" applyAlignment="1">
      <alignment horizontal="center"/>
    </xf>
    <xf numFmtId="4" fontId="19" fillId="0" borderId="0" xfId="0" applyNumberFormat="1" applyFont="1" applyFill="1" applyBorder="1" applyAlignment="1"/>
    <xf numFmtId="4" fontId="117" fillId="31" borderId="0" xfId="1" applyNumberFormat="1" applyFont="1" applyFill="1" applyAlignment="1">
      <alignment horizontal="right" vertical="center"/>
    </xf>
    <xf numFmtId="4" fontId="17" fillId="0" borderId="0" xfId="0" applyNumberFormat="1" applyFont="1" applyFill="1" applyBorder="1" applyAlignment="1"/>
    <xf numFmtId="4" fontId="19" fillId="0" borderId="1" xfId="0" applyNumberFormat="1" applyFont="1" applyFill="1" applyBorder="1" applyAlignment="1"/>
    <xf numFmtId="4" fontId="19" fillId="0" borderId="0" xfId="0" applyNumberFormat="1" applyFont="1" applyFill="1" applyBorder="1" applyAlignment="1" applyProtection="1"/>
    <xf numFmtId="4" fontId="19" fillId="0" borderId="0" xfId="1488" applyNumberFormat="1" applyFont="1" applyFill="1" applyBorder="1" applyAlignment="1" applyProtection="1">
      <alignment horizontal="right" wrapText="1"/>
      <protection locked="0"/>
    </xf>
    <xf numFmtId="4" fontId="19" fillId="0" borderId="0" xfId="1" applyNumberFormat="1" applyFont="1" applyFill="1" applyBorder="1" applyAlignment="1" applyProtection="1"/>
    <xf numFmtId="4" fontId="19" fillId="0" borderId="14" xfId="0" applyNumberFormat="1" applyFont="1" applyFill="1" applyBorder="1" applyAlignment="1" applyProtection="1"/>
    <xf numFmtId="4" fontId="19" fillId="0" borderId="0" xfId="0" applyNumberFormat="1" applyFont="1" applyFill="1" applyBorder="1" applyAlignment="1">
      <alignment vertical="top"/>
    </xf>
    <xf numFmtId="4" fontId="20" fillId="0" borderId="0" xfId="2" applyNumberFormat="1" applyFont="1" applyBorder="1" applyAlignment="1">
      <alignment horizontal="right"/>
    </xf>
    <xf numFmtId="4" fontId="19" fillId="0" borderId="0" xfId="2" applyNumberFormat="1" applyFont="1" applyAlignment="1">
      <alignment horizontal="right" wrapText="1"/>
    </xf>
    <xf numFmtId="4" fontId="19" fillId="0" borderId="0" xfId="2" applyNumberFormat="1" applyFont="1" applyFill="1" applyAlignment="1">
      <alignment horizontal="right" vertical="center" wrapText="1"/>
    </xf>
    <xf numFmtId="4" fontId="19" fillId="0" borderId="2" xfId="2" applyNumberFormat="1" applyFont="1" applyFill="1" applyBorder="1" applyAlignment="1">
      <alignment horizontal="right" vertical="center" wrapText="1"/>
    </xf>
    <xf numFmtId="4" fontId="17" fillId="0" borderId="0" xfId="2" applyNumberFormat="1" applyFont="1" applyFill="1" applyBorder="1" applyAlignment="1"/>
    <xf numFmtId="4" fontId="19" fillId="0" borderId="0" xfId="1" applyNumberFormat="1" applyFont="1" applyFill="1" applyAlignment="1">
      <alignment wrapText="1"/>
    </xf>
    <xf numFmtId="4" fontId="20" fillId="0" borderId="0" xfId="0" applyNumberFormat="1" applyFont="1" applyFill="1" applyBorder="1" applyAlignment="1"/>
    <xf numFmtId="4" fontId="17" fillId="0" borderId="1" xfId="0" applyNumberFormat="1" applyFont="1" applyFill="1" applyBorder="1" applyAlignment="1"/>
    <xf numFmtId="4" fontId="17" fillId="0" borderId="14" xfId="0" applyNumberFormat="1" applyFont="1" applyFill="1" applyBorder="1" applyAlignment="1"/>
    <xf numFmtId="4" fontId="17" fillId="0" borderId="15" xfId="0" applyNumberFormat="1" applyFont="1" applyFill="1" applyBorder="1" applyAlignment="1"/>
  </cellXfs>
  <cellStyles count="2501">
    <cellStyle name="_dojava požara" xfId="406" xr:uid="{00000000-0005-0000-0000-000000000000}"/>
    <cellStyle name="_DOPIS_KIM" xfId="407" xr:uid="{00000000-0005-0000-0000-000001000000}"/>
    <cellStyle name="_REKAPITULACIJA_ZABOK" xfId="408" xr:uid="{00000000-0005-0000-0000-000002000000}"/>
    <cellStyle name="_STAMBENI DIO" xfId="409" xr:uid="{00000000-0005-0000-0000-000003000000}"/>
    <cellStyle name="_STAMBENI DIO_2009_06_03_tender_politin_PARCELACIJA - S formom" xfId="410" xr:uid="{00000000-0005-0000-0000-000004000000}"/>
    <cellStyle name="_STAMBENI DIO_D Strojarski radovi - Parentino Residence" xfId="411" xr:uid="{00000000-0005-0000-0000-000005000000}"/>
    <cellStyle name="_troškovnik" xfId="412" xr:uid="{00000000-0005-0000-0000-000006000000}"/>
    <cellStyle name="_troškovnik_2009_06_02_tender_jezevac_PARCELACIJA  -s formom" xfId="413" xr:uid="{00000000-0005-0000-0000-000007000000}"/>
    <cellStyle name="_troškovnik_2009_06_03_tender_politin_PARCELACIJA - S formom" xfId="414" xr:uid="{00000000-0005-0000-0000-000008000000}"/>
    <cellStyle name="_troškovnik_D Strojarski radovi - Parentino Residence" xfId="415" xr:uid="{00000000-0005-0000-0000-000009000000}"/>
    <cellStyle name="20% - Accent1" xfId="416" xr:uid="{00000000-0005-0000-0000-00000A000000}"/>
    <cellStyle name="20% - Accent1 2" xfId="417" xr:uid="{00000000-0005-0000-0000-00000B000000}"/>
    <cellStyle name="20% - Accent2" xfId="418" xr:uid="{00000000-0005-0000-0000-00000C000000}"/>
    <cellStyle name="20% - Accent2 2" xfId="419" xr:uid="{00000000-0005-0000-0000-00000D000000}"/>
    <cellStyle name="20% - Accent3" xfId="420" xr:uid="{00000000-0005-0000-0000-00000E000000}"/>
    <cellStyle name="20% - Accent3 2" xfId="421" xr:uid="{00000000-0005-0000-0000-00000F000000}"/>
    <cellStyle name="20% - Accent4" xfId="422" xr:uid="{00000000-0005-0000-0000-000010000000}"/>
    <cellStyle name="20% - Accent4 2" xfId="423" xr:uid="{00000000-0005-0000-0000-000011000000}"/>
    <cellStyle name="20% - Accent5" xfId="424" xr:uid="{00000000-0005-0000-0000-000012000000}"/>
    <cellStyle name="20% - Accent5 2" xfId="425" xr:uid="{00000000-0005-0000-0000-000013000000}"/>
    <cellStyle name="20% - Accent6" xfId="426" xr:uid="{00000000-0005-0000-0000-000014000000}"/>
    <cellStyle name="20% - Accent6 2" xfId="427" xr:uid="{00000000-0005-0000-0000-000015000000}"/>
    <cellStyle name="20% - Isticanje1 2" xfId="428" xr:uid="{00000000-0005-0000-0000-000016000000}"/>
    <cellStyle name="20% - Isticanje1 2 2" xfId="429" xr:uid="{00000000-0005-0000-0000-000017000000}"/>
    <cellStyle name="20% - Isticanje2 2" xfId="430" xr:uid="{00000000-0005-0000-0000-000018000000}"/>
    <cellStyle name="20% - Isticanje2 2 2" xfId="431" xr:uid="{00000000-0005-0000-0000-000019000000}"/>
    <cellStyle name="20% - Isticanje3 2" xfId="432" xr:uid="{00000000-0005-0000-0000-00001A000000}"/>
    <cellStyle name="20% - Isticanje3 2 2" xfId="433" xr:uid="{00000000-0005-0000-0000-00001B000000}"/>
    <cellStyle name="20% - Isticanje4 2" xfId="434" xr:uid="{00000000-0005-0000-0000-00001C000000}"/>
    <cellStyle name="20% - Isticanje4 2 2" xfId="435" xr:uid="{00000000-0005-0000-0000-00001D000000}"/>
    <cellStyle name="20% - Isticanje5 2" xfId="436" xr:uid="{00000000-0005-0000-0000-00001E000000}"/>
    <cellStyle name="20% - Isticanje5 2 2" xfId="437" xr:uid="{00000000-0005-0000-0000-00001F000000}"/>
    <cellStyle name="20% - Isticanje6 2" xfId="438" xr:uid="{00000000-0005-0000-0000-000020000000}"/>
    <cellStyle name="20% - Isticanje6 2 2" xfId="439" xr:uid="{00000000-0005-0000-0000-000021000000}"/>
    <cellStyle name="40% - Accent1" xfId="440" xr:uid="{00000000-0005-0000-0000-000022000000}"/>
    <cellStyle name="40% - Accent1 2" xfId="441" xr:uid="{00000000-0005-0000-0000-000023000000}"/>
    <cellStyle name="40% - Accent2" xfId="442" xr:uid="{00000000-0005-0000-0000-000024000000}"/>
    <cellStyle name="40% - Accent2 2" xfId="443" xr:uid="{00000000-0005-0000-0000-000025000000}"/>
    <cellStyle name="40% - Accent3" xfId="444" xr:uid="{00000000-0005-0000-0000-000026000000}"/>
    <cellStyle name="40% - Accent3 2" xfId="445" xr:uid="{00000000-0005-0000-0000-000027000000}"/>
    <cellStyle name="40% - Accent4" xfId="446" xr:uid="{00000000-0005-0000-0000-000028000000}"/>
    <cellStyle name="40% - Accent4 2" xfId="447" xr:uid="{00000000-0005-0000-0000-000029000000}"/>
    <cellStyle name="40% - Accent5" xfId="448" xr:uid="{00000000-0005-0000-0000-00002A000000}"/>
    <cellStyle name="40% - Accent5 2" xfId="449" xr:uid="{00000000-0005-0000-0000-00002B000000}"/>
    <cellStyle name="40% - Accent6" xfId="450" xr:uid="{00000000-0005-0000-0000-00002C000000}"/>
    <cellStyle name="40% - Accent6 2" xfId="451" xr:uid="{00000000-0005-0000-0000-00002D000000}"/>
    <cellStyle name="40% - Isticanje2 2" xfId="452" xr:uid="{00000000-0005-0000-0000-00002E000000}"/>
    <cellStyle name="40% - Isticanje2 2 2" xfId="453" xr:uid="{00000000-0005-0000-0000-00002F000000}"/>
    <cellStyle name="40% - Isticanje3 2" xfId="454" xr:uid="{00000000-0005-0000-0000-000030000000}"/>
    <cellStyle name="40% - Isticanje3 2 2" xfId="455" xr:uid="{00000000-0005-0000-0000-000031000000}"/>
    <cellStyle name="40% - Isticanje4 2" xfId="456" xr:uid="{00000000-0005-0000-0000-000032000000}"/>
    <cellStyle name="40% - Isticanje4 2 2" xfId="457" xr:uid="{00000000-0005-0000-0000-000033000000}"/>
    <cellStyle name="40% - Isticanje5 2" xfId="458" xr:uid="{00000000-0005-0000-0000-000034000000}"/>
    <cellStyle name="40% - Isticanje5 2 2" xfId="459" xr:uid="{00000000-0005-0000-0000-000035000000}"/>
    <cellStyle name="40% - Isticanje6 2" xfId="460" xr:uid="{00000000-0005-0000-0000-000036000000}"/>
    <cellStyle name="40% - Isticanje6 2 2" xfId="461" xr:uid="{00000000-0005-0000-0000-000037000000}"/>
    <cellStyle name="40% - Naglasak1" xfId="462" xr:uid="{00000000-0005-0000-0000-000038000000}"/>
    <cellStyle name="40% - Naglasak1 2" xfId="463" xr:uid="{00000000-0005-0000-0000-000039000000}"/>
    <cellStyle name="40% - Naglasak1 3" xfId="464" xr:uid="{00000000-0005-0000-0000-00003A000000}"/>
    <cellStyle name="40% - Naglasak1 4" xfId="465" xr:uid="{00000000-0005-0000-0000-00003B000000}"/>
    <cellStyle name="60% - Accent1" xfId="466" xr:uid="{00000000-0005-0000-0000-00003C000000}"/>
    <cellStyle name="60% - Accent1 2" xfId="467" xr:uid="{00000000-0005-0000-0000-00003D000000}"/>
    <cellStyle name="60% - Accent2" xfId="468" xr:uid="{00000000-0005-0000-0000-00003E000000}"/>
    <cellStyle name="60% - Accent2 2" xfId="469" xr:uid="{00000000-0005-0000-0000-00003F000000}"/>
    <cellStyle name="60% - Accent3" xfId="470" xr:uid="{00000000-0005-0000-0000-000040000000}"/>
    <cellStyle name="60% - Accent3 2" xfId="471" xr:uid="{00000000-0005-0000-0000-000041000000}"/>
    <cellStyle name="60% - Accent4" xfId="472" xr:uid="{00000000-0005-0000-0000-000042000000}"/>
    <cellStyle name="60% - Accent4 2" xfId="473" xr:uid="{00000000-0005-0000-0000-000043000000}"/>
    <cellStyle name="60% - Accent5" xfId="474" xr:uid="{00000000-0005-0000-0000-000044000000}"/>
    <cellStyle name="60% - Accent5 2" xfId="475" xr:uid="{00000000-0005-0000-0000-000045000000}"/>
    <cellStyle name="60% - Accent6" xfId="476" xr:uid="{00000000-0005-0000-0000-000046000000}"/>
    <cellStyle name="60% - Accent6 2" xfId="477" xr:uid="{00000000-0005-0000-0000-000047000000}"/>
    <cellStyle name="60% - Isticanje1 2" xfId="478" xr:uid="{00000000-0005-0000-0000-000048000000}"/>
    <cellStyle name="60% - Isticanje1 2 2" xfId="479" xr:uid="{00000000-0005-0000-0000-000049000000}"/>
    <cellStyle name="60% - Isticanje2 2" xfId="480" xr:uid="{00000000-0005-0000-0000-00004A000000}"/>
    <cellStyle name="60% - Isticanje2 2 2" xfId="481" xr:uid="{00000000-0005-0000-0000-00004B000000}"/>
    <cellStyle name="60% - Isticanje3 2" xfId="482" xr:uid="{00000000-0005-0000-0000-00004C000000}"/>
    <cellStyle name="60% - Isticanje3 2 2" xfId="483" xr:uid="{00000000-0005-0000-0000-00004D000000}"/>
    <cellStyle name="60% - Isticanje4 2" xfId="484" xr:uid="{00000000-0005-0000-0000-00004E000000}"/>
    <cellStyle name="60% - Isticanje4 2 2" xfId="485" xr:uid="{00000000-0005-0000-0000-00004F000000}"/>
    <cellStyle name="60% - Isticanje5 2" xfId="486" xr:uid="{00000000-0005-0000-0000-000050000000}"/>
    <cellStyle name="60% - Isticanje5 2 2" xfId="487" xr:uid="{00000000-0005-0000-0000-000051000000}"/>
    <cellStyle name="60% - Isticanje6 2" xfId="488" xr:uid="{00000000-0005-0000-0000-000052000000}"/>
    <cellStyle name="60% - Isticanje6 2 2" xfId="489" xr:uid="{00000000-0005-0000-0000-000053000000}"/>
    <cellStyle name="Accent1" xfId="490" xr:uid="{00000000-0005-0000-0000-000054000000}"/>
    <cellStyle name="Accent1 2" xfId="491" xr:uid="{00000000-0005-0000-0000-000055000000}"/>
    <cellStyle name="Accent2" xfId="492" xr:uid="{00000000-0005-0000-0000-000056000000}"/>
    <cellStyle name="Accent2 2" xfId="493" xr:uid="{00000000-0005-0000-0000-000057000000}"/>
    <cellStyle name="Accent3" xfId="494" xr:uid="{00000000-0005-0000-0000-000058000000}"/>
    <cellStyle name="Accent3 2" xfId="495" xr:uid="{00000000-0005-0000-0000-000059000000}"/>
    <cellStyle name="Accent4" xfId="496" xr:uid="{00000000-0005-0000-0000-00005A000000}"/>
    <cellStyle name="Accent4 2" xfId="497" xr:uid="{00000000-0005-0000-0000-00005B000000}"/>
    <cellStyle name="Accent5" xfId="498" xr:uid="{00000000-0005-0000-0000-00005C000000}"/>
    <cellStyle name="Accent5 2" xfId="499" xr:uid="{00000000-0005-0000-0000-00005D000000}"/>
    <cellStyle name="Accent6" xfId="500" xr:uid="{00000000-0005-0000-0000-00005E000000}"/>
    <cellStyle name="Accent6 2" xfId="501" xr:uid="{00000000-0005-0000-0000-00005F000000}"/>
    <cellStyle name="Bad" xfId="502" xr:uid="{00000000-0005-0000-0000-000060000000}"/>
    <cellStyle name="Bad 2" xfId="503" xr:uid="{00000000-0005-0000-0000-000061000000}"/>
    <cellStyle name="Bilješka 10" xfId="504" xr:uid="{00000000-0005-0000-0000-000062000000}"/>
    <cellStyle name="Bilješka 11" xfId="505" xr:uid="{00000000-0005-0000-0000-000063000000}"/>
    <cellStyle name="Bilješka 12" xfId="506" xr:uid="{00000000-0005-0000-0000-000064000000}"/>
    <cellStyle name="Bilješka 13" xfId="507" xr:uid="{00000000-0005-0000-0000-000065000000}"/>
    <cellStyle name="Bilješka 14" xfId="508" xr:uid="{00000000-0005-0000-0000-000066000000}"/>
    <cellStyle name="Bilješka 15" xfId="509" xr:uid="{00000000-0005-0000-0000-000067000000}"/>
    <cellStyle name="Bilješka 16" xfId="510" xr:uid="{00000000-0005-0000-0000-000068000000}"/>
    <cellStyle name="Bilješka 17" xfId="511" xr:uid="{00000000-0005-0000-0000-000069000000}"/>
    <cellStyle name="Bilješka 18" xfId="512" xr:uid="{00000000-0005-0000-0000-00006A000000}"/>
    <cellStyle name="Bilješka 19" xfId="513" xr:uid="{00000000-0005-0000-0000-00006B000000}"/>
    <cellStyle name="Bilješka 2" xfId="514" xr:uid="{00000000-0005-0000-0000-00006C000000}"/>
    <cellStyle name="Bilješka 2 2" xfId="515" xr:uid="{00000000-0005-0000-0000-00006D000000}"/>
    <cellStyle name="Bilješka 2 2 2" xfId="516" xr:uid="{00000000-0005-0000-0000-00006E000000}"/>
    <cellStyle name="Bilješka 2 2 3" xfId="2001" xr:uid="{43D4C66C-43C3-49D4-B8A7-A273A1ACEAAF}"/>
    <cellStyle name="Bilješka 2 3" xfId="517" xr:uid="{00000000-0005-0000-0000-00006F000000}"/>
    <cellStyle name="Bilješka 2_2009_06_02_tender_jezevac_PARCELACIJA  -s formom" xfId="518" xr:uid="{00000000-0005-0000-0000-000070000000}"/>
    <cellStyle name="Bilješka 20" xfId="519" xr:uid="{00000000-0005-0000-0000-000071000000}"/>
    <cellStyle name="Bilješka 21" xfId="520" xr:uid="{00000000-0005-0000-0000-000072000000}"/>
    <cellStyle name="Bilješka 22" xfId="521" xr:uid="{00000000-0005-0000-0000-000073000000}"/>
    <cellStyle name="Bilješka 23" xfId="522" xr:uid="{00000000-0005-0000-0000-000074000000}"/>
    <cellStyle name="Bilješka 24" xfId="523" xr:uid="{00000000-0005-0000-0000-000075000000}"/>
    <cellStyle name="Bilješka 25" xfId="524" xr:uid="{00000000-0005-0000-0000-000076000000}"/>
    <cellStyle name="Bilješka 26" xfId="525" xr:uid="{00000000-0005-0000-0000-000077000000}"/>
    <cellStyle name="Bilješka 27" xfId="526" xr:uid="{00000000-0005-0000-0000-000078000000}"/>
    <cellStyle name="Bilješka 28" xfId="527" xr:uid="{00000000-0005-0000-0000-000079000000}"/>
    <cellStyle name="Bilješka 29" xfId="528" xr:uid="{00000000-0005-0000-0000-00007A000000}"/>
    <cellStyle name="Bilješka 3" xfId="529" xr:uid="{00000000-0005-0000-0000-00007B000000}"/>
    <cellStyle name="Bilješka 3 2" xfId="530" xr:uid="{00000000-0005-0000-0000-00007C000000}"/>
    <cellStyle name="Bilješka 3 3" xfId="531" xr:uid="{00000000-0005-0000-0000-00007D000000}"/>
    <cellStyle name="Bilješka 3 4" xfId="532" xr:uid="{00000000-0005-0000-0000-00007E000000}"/>
    <cellStyle name="Bilješka 30" xfId="533" xr:uid="{00000000-0005-0000-0000-00007F000000}"/>
    <cellStyle name="Bilješka 31" xfId="534" xr:uid="{00000000-0005-0000-0000-000080000000}"/>
    <cellStyle name="Bilješka 32" xfId="535" xr:uid="{00000000-0005-0000-0000-000081000000}"/>
    <cellStyle name="Bilješka 33" xfId="536" xr:uid="{00000000-0005-0000-0000-000082000000}"/>
    <cellStyle name="Bilješka 34" xfId="537" xr:uid="{00000000-0005-0000-0000-000083000000}"/>
    <cellStyle name="Bilješka 35" xfId="538" xr:uid="{00000000-0005-0000-0000-000084000000}"/>
    <cellStyle name="Bilješka 36" xfId="539" xr:uid="{00000000-0005-0000-0000-000085000000}"/>
    <cellStyle name="Bilješka 37" xfId="540" xr:uid="{00000000-0005-0000-0000-000086000000}"/>
    <cellStyle name="Bilješka 38" xfId="541" xr:uid="{00000000-0005-0000-0000-000087000000}"/>
    <cellStyle name="Bilješka 39" xfId="542" xr:uid="{00000000-0005-0000-0000-000088000000}"/>
    <cellStyle name="Bilješka 4" xfId="543" xr:uid="{00000000-0005-0000-0000-000089000000}"/>
    <cellStyle name="Bilješka 40" xfId="544" xr:uid="{00000000-0005-0000-0000-00008A000000}"/>
    <cellStyle name="Bilješka 41" xfId="545" xr:uid="{00000000-0005-0000-0000-00008B000000}"/>
    <cellStyle name="Bilješka 42" xfId="546" xr:uid="{00000000-0005-0000-0000-00008C000000}"/>
    <cellStyle name="Bilješka 43" xfId="547" xr:uid="{00000000-0005-0000-0000-00008D000000}"/>
    <cellStyle name="Bilješka 44" xfId="548" xr:uid="{00000000-0005-0000-0000-00008E000000}"/>
    <cellStyle name="Bilješka 45" xfId="549" xr:uid="{00000000-0005-0000-0000-00008F000000}"/>
    <cellStyle name="Bilješka 46" xfId="550" xr:uid="{00000000-0005-0000-0000-000090000000}"/>
    <cellStyle name="Bilješka 47" xfId="551" xr:uid="{00000000-0005-0000-0000-000091000000}"/>
    <cellStyle name="Bilješka 48" xfId="552" xr:uid="{00000000-0005-0000-0000-000092000000}"/>
    <cellStyle name="Bilješka 49" xfId="553" xr:uid="{00000000-0005-0000-0000-000093000000}"/>
    <cellStyle name="Bilješka 5" xfId="554" xr:uid="{00000000-0005-0000-0000-000094000000}"/>
    <cellStyle name="Bilješka 50" xfId="555" xr:uid="{00000000-0005-0000-0000-000095000000}"/>
    <cellStyle name="Bilješka 51" xfId="556" xr:uid="{00000000-0005-0000-0000-000096000000}"/>
    <cellStyle name="Bilješka 52" xfId="557" xr:uid="{00000000-0005-0000-0000-000097000000}"/>
    <cellStyle name="Bilješka 6" xfId="558" xr:uid="{00000000-0005-0000-0000-000098000000}"/>
    <cellStyle name="Bilješka 7" xfId="559" xr:uid="{00000000-0005-0000-0000-000099000000}"/>
    <cellStyle name="Bilješka 8" xfId="560" xr:uid="{00000000-0005-0000-0000-00009A000000}"/>
    <cellStyle name="Bilješka 9" xfId="561" xr:uid="{00000000-0005-0000-0000-00009B000000}"/>
    <cellStyle name="Calculation" xfId="562" xr:uid="{00000000-0005-0000-0000-00009C000000}"/>
    <cellStyle name="Calculation 2" xfId="563" xr:uid="{00000000-0005-0000-0000-00009D000000}"/>
    <cellStyle name="Check Cell" xfId="564" xr:uid="{00000000-0005-0000-0000-00009E000000}"/>
    <cellStyle name="Check Cell 2" xfId="565" xr:uid="{00000000-0005-0000-0000-00009F000000}"/>
    <cellStyle name="cijene" xfId="566" xr:uid="{00000000-0005-0000-0000-0000A0000000}"/>
    <cellStyle name="Code" xfId="567" xr:uid="{00000000-0005-0000-0000-0000A1000000}"/>
    <cellStyle name="Code 2" xfId="568" xr:uid="{00000000-0005-0000-0000-0000A2000000}"/>
    <cellStyle name="Code 2 2" xfId="569" xr:uid="{00000000-0005-0000-0000-0000A3000000}"/>
    <cellStyle name="Code 2 3" xfId="570" xr:uid="{00000000-0005-0000-0000-0000A4000000}"/>
    <cellStyle name="Code 2 4" xfId="571" xr:uid="{00000000-0005-0000-0000-0000A5000000}"/>
    <cellStyle name="Comma 2" xfId="572" xr:uid="{00000000-0005-0000-0000-0000A6000000}"/>
    <cellStyle name="Comma 2 2" xfId="573" xr:uid="{00000000-0005-0000-0000-0000A7000000}"/>
    <cellStyle name="Comma 2 2 2" xfId="62" xr:uid="{00000000-0005-0000-0000-0000A8000000}"/>
    <cellStyle name="Comma 2 2 2 2" xfId="574" xr:uid="{00000000-0005-0000-0000-0000A9000000}"/>
    <cellStyle name="Comma 2 2 4 2" xfId="2488" xr:uid="{6C97FCC2-08F1-42DC-BC1A-2A242875C79E}"/>
    <cellStyle name="Comma 2 3" xfId="64" xr:uid="{00000000-0005-0000-0000-0000AA000000}"/>
    <cellStyle name="Comma 2 3 2" xfId="575" xr:uid="{00000000-0005-0000-0000-0000AB000000}"/>
    <cellStyle name="Comma 2 3 2 2" xfId="576" xr:uid="{00000000-0005-0000-0000-0000AC000000}"/>
    <cellStyle name="Comma 2 3 2 3" xfId="2002" xr:uid="{EA099A04-6096-434C-88D3-DA044B9EB4F3}"/>
    <cellStyle name="Comma 2 3 3" xfId="577" xr:uid="{00000000-0005-0000-0000-0000AD000000}"/>
    <cellStyle name="Comma 3" xfId="578" xr:uid="{00000000-0005-0000-0000-0000AE000000}"/>
    <cellStyle name="Comma 3 2" xfId="579" xr:uid="{00000000-0005-0000-0000-0000AF000000}"/>
    <cellStyle name="Comma 3 2 2" xfId="580" xr:uid="{00000000-0005-0000-0000-0000B0000000}"/>
    <cellStyle name="Comma 3 3" xfId="581" xr:uid="{00000000-0005-0000-0000-0000B1000000}"/>
    <cellStyle name="Comma 3 4" xfId="2003" xr:uid="{D889EC99-EBC7-4A36-ACD6-52B17D26405D}"/>
    <cellStyle name="Comma 3 5" xfId="2005" xr:uid="{3FD6D501-05D7-424E-B487-73B07B53FD4D}"/>
    <cellStyle name="Comma 4" xfId="582" xr:uid="{00000000-0005-0000-0000-0000B2000000}"/>
    <cellStyle name="Comma 4 2" xfId="583" xr:uid="{00000000-0005-0000-0000-0000B3000000}"/>
    <cellStyle name="Comma 4 3" xfId="584" xr:uid="{00000000-0005-0000-0000-0000B4000000}"/>
    <cellStyle name="Comma 4 4" xfId="585" xr:uid="{00000000-0005-0000-0000-0000B5000000}"/>
    <cellStyle name="Comma_H.KORALJ  i RUBIN - Tender troškovnik za sobe Ver 01. -24.11.05" xfId="2004" xr:uid="{368495B1-E933-42B8-8FA0-5C12AE30FE67}"/>
    <cellStyle name="Comma0" xfId="586" xr:uid="{00000000-0005-0000-0000-0000B6000000}"/>
    <cellStyle name="Comma0 2" xfId="587" xr:uid="{00000000-0005-0000-0000-0000B7000000}"/>
    <cellStyle name="Comma0 2 2" xfId="588" xr:uid="{00000000-0005-0000-0000-0000B8000000}"/>
    <cellStyle name="Comma0 2 3" xfId="589" xr:uid="{00000000-0005-0000-0000-0000B9000000}"/>
    <cellStyle name="Comma0 2 4" xfId="590" xr:uid="{00000000-0005-0000-0000-0000BA000000}"/>
    <cellStyle name="Currency0" xfId="591" xr:uid="{00000000-0005-0000-0000-0000BB000000}"/>
    <cellStyle name="Currency0 2" xfId="592" xr:uid="{00000000-0005-0000-0000-0000BC000000}"/>
    <cellStyle name="Currency0 2 2" xfId="593" xr:uid="{00000000-0005-0000-0000-0000BD000000}"/>
    <cellStyle name="Currency0 2 3" xfId="594" xr:uid="{00000000-0005-0000-0000-0000BE000000}"/>
    <cellStyle name="Currency0 2 4" xfId="595" xr:uid="{00000000-0005-0000-0000-0000BF000000}"/>
    <cellStyle name="Date" xfId="596" xr:uid="{00000000-0005-0000-0000-0000C0000000}"/>
    <cellStyle name="Date 2" xfId="597" xr:uid="{00000000-0005-0000-0000-0000C1000000}"/>
    <cellStyle name="Date 2 2" xfId="598" xr:uid="{00000000-0005-0000-0000-0000C2000000}"/>
    <cellStyle name="Date 2 3" xfId="599" xr:uid="{00000000-0005-0000-0000-0000C3000000}"/>
    <cellStyle name="Date 2 4" xfId="600" xr:uid="{00000000-0005-0000-0000-0000C4000000}"/>
    <cellStyle name="Dobro 2" xfId="601" xr:uid="{00000000-0005-0000-0000-0000C5000000}"/>
    <cellStyle name="Dobro 2 2" xfId="602" xr:uid="{00000000-0005-0000-0000-0000C6000000}"/>
    <cellStyle name="Dobro 3" xfId="603" xr:uid="{00000000-0005-0000-0000-0000C7000000}"/>
    <cellStyle name="Euro" xfId="604" xr:uid="{00000000-0005-0000-0000-0000C8000000}"/>
    <cellStyle name="Excel Built-in Normal" xfId="605" xr:uid="{00000000-0005-0000-0000-0000C9000000}"/>
    <cellStyle name="Excel Built-in Normal 2" xfId="606" xr:uid="{00000000-0005-0000-0000-0000CA000000}"/>
    <cellStyle name="Excel Built-in Normal 3" xfId="607" xr:uid="{00000000-0005-0000-0000-0000CB000000}"/>
    <cellStyle name="Excel Built-in Normal 4" xfId="608" xr:uid="{00000000-0005-0000-0000-0000CC000000}"/>
    <cellStyle name="Explanatory Text" xfId="609" xr:uid="{00000000-0005-0000-0000-0000CD000000}"/>
    <cellStyle name="Explanatory Text 2" xfId="610" xr:uid="{00000000-0005-0000-0000-0000CE000000}"/>
    <cellStyle name="Fixed" xfId="611" xr:uid="{00000000-0005-0000-0000-0000CF000000}"/>
    <cellStyle name="Fixed 2" xfId="612" xr:uid="{00000000-0005-0000-0000-0000D0000000}"/>
    <cellStyle name="Fixed 2 2" xfId="613" xr:uid="{00000000-0005-0000-0000-0000D1000000}"/>
    <cellStyle name="Fixed 2 3" xfId="614" xr:uid="{00000000-0005-0000-0000-0000D2000000}"/>
    <cellStyle name="Fixed 2 4" xfId="615" xr:uid="{00000000-0005-0000-0000-0000D3000000}"/>
    <cellStyle name="Good 2" xfId="616" xr:uid="{00000000-0005-0000-0000-0000D4000000}"/>
    <cellStyle name="Good 3" xfId="617" xr:uid="{00000000-0005-0000-0000-0000D5000000}"/>
    <cellStyle name="Good 4" xfId="618" xr:uid="{00000000-0005-0000-0000-0000D6000000}"/>
    <cellStyle name="Heading 1" xfId="619" xr:uid="{00000000-0005-0000-0000-0000D7000000}"/>
    <cellStyle name="Heading 1 2" xfId="620" xr:uid="{00000000-0005-0000-0000-0000D8000000}"/>
    <cellStyle name="Heading 2" xfId="621" xr:uid="{00000000-0005-0000-0000-0000D9000000}"/>
    <cellStyle name="Heading 2 2" xfId="622" xr:uid="{00000000-0005-0000-0000-0000DA000000}"/>
    <cellStyle name="Heading 3" xfId="623" xr:uid="{00000000-0005-0000-0000-0000DB000000}"/>
    <cellStyle name="Heading 3 2" xfId="624" xr:uid="{00000000-0005-0000-0000-0000DC000000}"/>
    <cellStyle name="Heading 4" xfId="625" xr:uid="{00000000-0005-0000-0000-0000DD000000}"/>
    <cellStyle name="Heading 4 2" xfId="626" xr:uid="{00000000-0005-0000-0000-0000DE000000}"/>
    <cellStyle name="Hiperveza 2" xfId="627" xr:uid="{00000000-0005-0000-0000-0000DF000000}"/>
    <cellStyle name="Hiperveza 2 2" xfId="628" xr:uid="{00000000-0005-0000-0000-0000E0000000}"/>
    <cellStyle name="Hiperveza 2 3" xfId="629" xr:uid="{00000000-0005-0000-0000-0000E1000000}"/>
    <cellStyle name="Hiperveza 2 4" xfId="630" xr:uid="{00000000-0005-0000-0000-0000E2000000}"/>
    <cellStyle name="Hyperlink 3" xfId="631" xr:uid="{00000000-0005-0000-0000-0000E3000000}"/>
    <cellStyle name="Hyperlink 4" xfId="632" xr:uid="{00000000-0005-0000-0000-0000E4000000}"/>
    <cellStyle name="Input" xfId="633" xr:uid="{00000000-0005-0000-0000-0000E5000000}"/>
    <cellStyle name="Input 2" xfId="634" xr:uid="{00000000-0005-0000-0000-0000E6000000}"/>
    <cellStyle name="Isticanje1 2" xfId="635" xr:uid="{00000000-0005-0000-0000-0000E7000000}"/>
    <cellStyle name="Isticanje1 2 2" xfId="636" xr:uid="{00000000-0005-0000-0000-0000E8000000}"/>
    <cellStyle name="Isticanje2 2" xfId="637" xr:uid="{00000000-0005-0000-0000-0000E9000000}"/>
    <cellStyle name="Isticanje2 2 2" xfId="638" xr:uid="{00000000-0005-0000-0000-0000EA000000}"/>
    <cellStyle name="Isticanje3 2" xfId="639" xr:uid="{00000000-0005-0000-0000-0000EB000000}"/>
    <cellStyle name="Isticanje3 2 2" xfId="640" xr:uid="{00000000-0005-0000-0000-0000EC000000}"/>
    <cellStyle name="Isticanje4 2" xfId="641" xr:uid="{00000000-0005-0000-0000-0000ED000000}"/>
    <cellStyle name="Isticanje4 2 2" xfId="642" xr:uid="{00000000-0005-0000-0000-0000EE000000}"/>
    <cellStyle name="Isticanje5 2" xfId="643" xr:uid="{00000000-0005-0000-0000-0000EF000000}"/>
    <cellStyle name="Isticanje5 2 2" xfId="644" xr:uid="{00000000-0005-0000-0000-0000F0000000}"/>
    <cellStyle name="Isticanje6 2" xfId="645" xr:uid="{00000000-0005-0000-0000-0000F1000000}"/>
    <cellStyle name="Isticanje6 2 2" xfId="646" xr:uid="{00000000-0005-0000-0000-0000F2000000}"/>
    <cellStyle name="Izlaz 2" xfId="647" xr:uid="{00000000-0005-0000-0000-0000F3000000}"/>
    <cellStyle name="Izlaz 2 2" xfId="648" xr:uid="{00000000-0005-0000-0000-0000F4000000}"/>
    <cellStyle name="Izlaz 3" xfId="649" xr:uid="{00000000-0005-0000-0000-0000F5000000}"/>
    <cellStyle name="Izračun 2" xfId="650" xr:uid="{00000000-0005-0000-0000-0000F6000000}"/>
    <cellStyle name="Izračun 2 2" xfId="651" xr:uid="{00000000-0005-0000-0000-0000F7000000}"/>
    <cellStyle name="kolona A" xfId="652" xr:uid="{00000000-0005-0000-0000-0000F8000000}"/>
    <cellStyle name="kolona B" xfId="653" xr:uid="{00000000-0005-0000-0000-0000F9000000}"/>
    <cellStyle name="kolona C" xfId="654" xr:uid="{00000000-0005-0000-0000-0000FA000000}"/>
    <cellStyle name="kolona D" xfId="655" xr:uid="{00000000-0005-0000-0000-0000FB000000}"/>
    <cellStyle name="kolona E" xfId="656" xr:uid="{00000000-0005-0000-0000-0000FC000000}"/>
    <cellStyle name="kolona F" xfId="657" xr:uid="{00000000-0005-0000-0000-0000FD000000}"/>
    <cellStyle name="kolona G" xfId="658" xr:uid="{00000000-0005-0000-0000-0000FE000000}"/>
    <cellStyle name="kolona H" xfId="659" xr:uid="{00000000-0005-0000-0000-0000FF000000}"/>
    <cellStyle name="kolona1" xfId="660" xr:uid="{00000000-0005-0000-0000-000000010000}"/>
    <cellStyle name="kolona2" xfId="661" xr:uid="{00000000-0005-0000-0000-000001010000}"/>
    <cellStyle name="kolona3" xfId="662" xr:uid="{00000000-0005-0000-0000-000002010000}"/>
    <cellStyle name="komadi" xfId="663" xr:uid="{00000000-0005-0000-0000-000003010000}"/>
    <cellStyle name="Linked Cell" xfId="664" xr:uid="{00000000-0005-0000-0000-000004010000}"/>
    <cellStyle name="Linked Cell 2" xfId="665" xr:uid="{00000000-0005-0000-0000-000005010000}"/>
    <cellStyle name="Loše 2" xfId="666" xr:uid="{00000000-0005-0000-0000-000006010000}"/>
    <cellStyle name="Loše 2 2" xfId="667" xr:uid="{00000000-0005-0000-0000-000007010000}"/>
    <cellStyle name="Loše 3" xfId="1487" xr:uid="{00000000-0005-0000-0000-000008010000}"/>
    <cellStyle name="merge" xfId="668" xr:uid="{00000000-0005-0000-0000-000009010000}"/>
    <cellStyle name="nabrajanje" xfId="669" xr:uid="{00000000-0005-0000-0000-00000A010000}"/>
    <cellStyle name="Naslov 1 1" xfId="670" xr:uid="{00000000-0005-0000-0000-00000B010000}"/>
    <cellStyle name="Naslov 1 2" xfId="671" xr:uid="{00000000-0005-0000-0000-00000C010000}"/>
    <cellStyle name="Naslov 1 2 2" xfId="672" xr:uid="{00000000-0005-0000-0000-00000D010000}"/>
    <cellStyle name="Naslov 2 2" xfId="673" xr:uid="{00000000-0005-0000-0000-00000E010000}"/>
    <cellStyle name="Naslov 2 2 2" xfId="674" xr:uid="{00000000-0005-0000-0000-00000F010000}"/>
    <cellStyle name="Naslov 3 2" xfId="675" xr:uid="{00000000-0005-0000-0000-000010010000}"/>
    <cellStyle name="Naslov 3 2 2" xfId="676" xr:uid="{00000000-0005-0000-0000-000011010000}"/>
    <cellStyle name="Naslov 4 2" xfId="677" xr:uid="{00000000-0005-0000-0000-000012010000}"/>
    <cellStyle name="Naslov 4 2 2" xfId="678" xr:uid="{00000000-0005-0000-0000-000013010000}"/>
    <cellStyle name="Naslov 5" xfId="679" xr:uid="{00000000-0005-0000-0000-000014010000}"/>
    <cellStyle name="Naslov 5 2" xfId="680" xr:uid="{00000000-0005-0000-0000-000015010000}"/>
    <cellStyle name="Neutral" xfId="681" xr:uid="{00000000-0005-0000-0000-000016010000}"/>
    <cellStyle name="Neutral 2" xfId="682" xr:uid="{00000000-0005-0000-0000-000017010000}"/>
    <cellStyle name="Neutralno 2" xfId="683" xr:uid="{00000000-0005-0000-0000-000018010000}"/>
    <cellStyle name="Neutralno 2 2" xfId="684" xr:uid="{00000000-0005-0000-0000-000019010000}"/>
    <cellStyle name="Normal 10" xfId="2490" xr:uid="{A15B6AA6-0041-44C7-B78A-67CC900556DC}"/>
    <cellStyle name="Normal 11" xfId="685" xr:uid="{00000000-0005-0000-0000-00001C010000}"/>
    <cellStyle name="Normal 11 2" xfId="686" xr:uid="{00000000-0005-0000-0000-00001D010000}"/>
    <cellStyle name="Normal 11 3" xfId="687" xr:uid="{00000000-0005-0000-0000-00001E010000}"/>
    <cellStyle name="Normal 11 4" xfId="688" xr:uid="{00000000-0005-0000-0000-00001F010000}"/>
    <cellStyle name="Normal 11 5" xfId="689" xr:uid="{00000000-0005-0000-0000-000020010000}"/>
    <cellStyle name="Normal 12" xfId="690" xr:uid="{00000000-0005-0000-0000-000021010000}"/>
    <cellStyle name="Normal 12 2" xfId="691" xr:uid="{00000000-0005-0000-0000-000022010000}"/>
    <cellStyle name="Normal 12 3" xfId="692" xr:uid="{00000000-0005-0000-0000-000023010000}"/>
    <cellStyle name="Normal 13" xfId="693" xr:uid="{00000000-0005-0000-0000-000024010000}"/>
    <cellStyle name="Normal 13 2" xfId="694" xr:uid="{00000000-0005-0000-0000-000025010000}"/>
    <cellStyle name="Normal 14" xfId="695" xr:uid="{00000000-0005-0000-0000-000026010000}"/>
    <cellStyle name="Normal 14 2" xfId="696" xr:uid="{00000000-0005-0000-0000-000027010000}"/>
    <cellStyle name="Normal 14 3" xfId="697" xr:uid="{00000000-0005-0000-0000-000028010000}"/>
    <cellStyle name="Normal 14 4" xfId="698" xr:uid="{00000000-0005-0000-0000-000029010000}"/>
    <cellStyle name="Normal 14 5" xfId="699" xr:uid="{00000000-0005-0000-0000-00002A010000}"/>
    <cellStyle name="Normal 15" xfId="700" xr:uid="{00000000-0005-0000-0000-00002B010000}"/>
    <cellStyle name="Normal 15 2" xfId="701" xr:uid="{00000000-0005-0000-0000-00002C010000}"/>
    <cellStyle name="Normal 16" xfId="702" xr:uid="{00000000-0005-0000-0000-00002D010000}"/>
    <cellStyle name="Normal 16 2" xfId="703" xr:uid="{00000000-0005-0000-0000-00002E010000}"/>
    <cellStyle name="Normal 17" xfId="704" xr:uid="{00000000-0005-0000-0000-00002F010000}"/>
    <cellStyle name="Normal 17 2" xfId="705" xr:uid="{00000000-0005-0000-0000-000030010000}"/>
    <cellStyle name="Normal 18" xfId="706" xr:uid="{00000000-0005-0000-0000-000031010000}"/>
    <cellStyle name="Normal 18 2" xfId="707" xr:uid="{00000000-0005-0000-0000-000032010000}"/>
    <cellStyle name="Normal 18 3" xfId="2493" xr:uid="{D5832FFF-287F-4EA3-8539-FE51E51FB7D0}"/>
    <cellStyle name="Normal 19" xfId="708" xr:uid="{00000000-0005-0000-0000-000033010000}"/>
    <cellStyle name="Normal 19 2" xfId="2492" xr:uid="{9F3A860F-1DB5-4074-AD79-75A5F7095078}"/>
    <cellStyle name="Normal 2" xfId="709" xr:uid="{00000000-0005-0000-0000-000034010000}"/>
    <cellStyle name="Normal 2 10" xfId="710" xr:uid="{00000000-0005-0000-0000-000035010000}"/>
    <cellStyle name="Normal 2 11" xfId="711" xr:uid="{00000000-0005-0000-0000-000036010000}"/>
    <cellStyle name="Normal 2 12" xfId="712" xr:uid="{00000000-0005-0000-0000-000037010000}"/>
    <cellStyle name="Normal 2 13" xfId="713" xr:uid="{00000000-0005-0000-0000-000038010000}"/>
    <cellStyle name="Normal 2 14" xfId="714" xr:uid="{00000000-0005-0000-0000-000039010000}"/>
    <cellStyle name="Normal 2 15" xfId="715" xr:uid="{00000000-0005-0000-0000-00003A010000}"/>
    <cellStyle name="Normal 2 16" xfId="716" xr:uid="{00000000-0005-0000-0000-00003B010000}"/>
    <cellStyle name="Normal 2 17" xfId="717" xr:uid="{00000000-0005-0000-0000-00003C010000}"/>
    <cellStyle name="Normal 2 18" xfId="718" xr:uid="{00000000-0005-0000-0000-00003D010000}"/>
    <cellStyle name="Normal 2 19" xfId="719" xr:uid="{00000000-0005-0000-0000-00003E010000}"/>
    <cellStyle name="Normal 2 2" xfId="720" xr:uid="{00000000-0005-0000-0000-00003F010000}"/>
    <cellStyle name="Normal 2 2 2" xfId="58" xr:uid="{00000000-0005-0000-0000-000040010000}"/>
    <cellStyle name="Normal 2 2 2 2" xfId="721" xr:uid="{00000000-0005-0000-0000-000041010000}"/>
    <cellStyle name="Normal 2 2 2 3" xfId="722" xr:uid="{00000000-0005-0000-0000-000042010000}"/>
    <cellStyle name="Normal 2 2 2 4" xfId="723" xr:uid="{00000000-0005-0000-0000-000043010000}"/>
    <cellStyle name="Normal 2 2 3" xfId="1089" xr:uid="{00000000-0005-0000-0000-000044010000}"/>
    <cellStyle name="Normal 2 2 3 2" xfId="1086" xr:uid="{00000000-0005-0000-0000-000045010000}"/>
    <cellStyle name="Normal 2 2 3 3" xfId="2090" xr:uid="{FD2CD534-3CA6-4A49-8F4D-42D6F97FBB53}"/>
    <cellStyle name="Normal 2 2 4" xfId="1489" xr:uid="{00000000-0005-0000-0000-000046010000}"/>
    <cellStyle name="Normal 2 2 5" xfId="2006" xr:uid="{CD6A00E1-B7C7-41E4-83B4-01918609C258}"/>
    <cellStyle name="Normal 2 20" xfId="724" xr:uid="{00000000-0005-0000-0000-000047010000}"/>
    <cellStyle name="Normal 2 21" xfId="725" xr:uid="{00000000-0005-0000-0000-000048010000}"/>
    <cellStyle name="Normal 2 22" xfId="726" xr:uid="{00000000-0005-0000-0000-000049010000}"/>
    <cellStyle name="Normal 2 23" xfId="727" xr:uid="{00000000-0005-0000-0000-00004A010000}"/>
    <cellStyle name="Normal 2 24" xfId="728" xr:uid="{00000000-0005-0000-0000-00004B010000}"/>
    <cellStyle name="Normal 2 25" xfId="729" xr:uid="{00000000-0005-0000-0000-00004C010000}"/>
    <cellStyle name="Normal 2 26" xfId="730" xr:uid="{00000000-0005-0000-0000-00004D010000}"/>
    <cellStyle name="Normal 2 27" xfId="731" xr:uid="{00000000-0005-0000-0000-00004E010000}"/>
    <cellStyle name="Normal 2 28" xfId="732" xr:uid="{00000000-0005-0000-0000-00004F010000}"/>
    <cellStyle name="Normal 2 29" xfId="733" xr:uid="{00000000-0005-0000-0000-000050010000}"/>
    <cellStyle name="Normal 2 3" xfId="63" xr:uid="{00000000-0005-0000-0000-000051010000}"/>
    <cellStyle name="Normal 2 3 2" xfId="734" xr:uid="{00000000-0005-0000-0000-000052010000}"/>
    <cellStyle name="Normal 2 3 2 2" xfId="735" xr:uid="{00000000-0005-0000-0000-000053010000}"/>
    <cellStyle name="Normal 2 3 2 3" xfId="2007" xr:uid="{39FEA676-19D4-4356-92CD-3BB6F89143F4}"/>
    <cellStyle name="Normal 2 3 3" xfId="736" xr:uid="{00000000-0005-0000-0000-000054010000}"/>
    <cellStyle name="Normal 2 30" xfId="737" xr:uid="{00000000-0005-0000-0000-000055010000}"/>
    <cellStyle name="Normal 2 31" xfId="738" xr:uid="{00000000-0005-0000-0000-000056010000}"/>
    <cellStyle name="Normal 2 32" xfId="739" xr:uid="{00000000-0005-0000-0000-000057010000}"/>
    <cellStyle name="Normal 2 33" xfId="740" xr:uid="{00000000-0005-0000-0000-000058010000}"/>
    <cellStyle name="Normal 2 34" xfId="741" xr:uid="{00000000-0005-0000-0000-000059010000}"/>
    <cellStyle name="Normal 2 35" xfId="742" xr:uid="{00000000-0005-0000-0000-00005A010000}"/>
    <cellStyle name="Normal 2 36" xfId="743" xr:uid="{00000000-0005-0000-0000-00005B010000}"/>
    <cellStyle name="Normal 2 37" xfId="744" xr:uid="{00000000-0005-0000-0000-00005C010000}"/>
    <cellStyle name="Normal 2 38" xfId="745" xr:uid="{00000000-0005-0000-0000-00005D010000}"/>
    <cellStyle name="Normal 2 39" xfId="746" xr:uid="{00000000-0005-0000-0000-00005E010000}"/>
    <cellStyle name="Normal 2 4" xfId="747" xr:uid="{00000000-0005-0000-0000-00005F010000}"/>
    <cellStyle name="Normal 2 4 2" xfId="748" xr:uid="{00000000-0005-0000-0000-000060010000}"/>
    <cellStyle name="Normal 2 4 3" xfId="2008" xr:uid="{07C2F6E5-86B6-4CF1-BB25-28F94CCE865E}"/>
    <cellStyle name="Normal 2 40" xfId="749" xr:uid="{00000000-0005-0000-0000-000061010000}"/>
    <cellStyle name="Normal 2 41" xfId="750" xr:uid="{00000000-0005-0000-0000-000062010000}"/>
    <cellStyle name="Normal 2 42" xfId="751" xr:uid="{00000000-0005-0000-0000-000063010000}"/>
    <cellStyle name="Normal 2 43" xfId="752" xr:uid="{00000000-0005-0000-0000-000064010000}"/>
    <cellStyle name="Normal 2 44" xfId="753" xr:uid="{00000000-0005-0000-0000-000065010000}"/>
    <cellStyle name="Normal 2 45" xfId="754" xr:uid="{00000000-0005-0000-0000-000066010000}"/>
    <cellStyle name="Normal 2 46" xfId="755" xr:uid="{00000000-0005-0000-0000-000067010000}"/>
    <cellStyle name="Normal 2 47" xfId="756" xr:uid="{00000000-0005-0000-0000-000068010000}"/>
    <cellStyle name="Normal 2 48" xfId="757" xr:uid="{00000000-0005-0000-0000-000069010000}"/>
    <cellStyle name="Normal 2 49" xfId="758" xr:uid="{00000000-0005-0000-0000-00006A010000}"/>
    <cellStyle name="Normal 2 5" xfId="759" xr:uid="{00000000-0005-0000-0000-00006B010000}"/>
    <cellStyle name="Normal 2 50" xfId="760" xr:uid="{00000000-0005-0000-0000-00006C010000}"/>
    <cellStyle name="Normal 2 51" xfId="761" xr:uid="{00000000-0005-0000-0000-00006D010000}"/>
    <cellStyle name="Normal 2 52" xfId="762" xr:uid="{00000000-0005-0000-0000-00006E010000}"/>
    <cellStyle name="Normal 2 53" xfId="763" xr:uid="{00000000-0005-0000-0000-00006F010000}"/>
    <cellStyle name="Normal 2 6" xfId="764" xr:uid="{00000000-0005-0000-0000-000070010000}"/>
    <cellStyle name="Normal 2 6 2" xfId="2489" xr:uid="{65BB7557-D2E7-4D89-B2F4-AFA3FDABFB73}"/>
    <cellStyle name="Normal 2 7" xfId="765" xr:uid="{00000000-0005-0000-0000-000071010000}"/>
    <cellStyle name="Normal 2 8" xfId="766" xr:uid="{00000000-0005-0000-0000-000072010000}"/>
    <cellStyle name="Normal 2 9" xfId="767" xr:uid="{00000000-0005-0000-0000-000073010000}"/>
    <cellStyle name="Normal 2_2009_06_03_tender_politin_PARCELACIJA - S formom" xfId="768" xr:uid="{00000000-0005-0000-0000-000074010000}"/>
    <cellStyle name="Normal 20" xfId="769" xr:uid="{00000000-0005-0000-0000-000075010000}"/>
    <cellStyle name="Normal 20 2" xfId="770" xr:uid="{00000000-0005-0000-0000-000076010000}"/>
    <cellStyle name="Normal 21 2" xfId="771" xr:uid="{00000000-0005-0000-0000-000077010000}"/>
    <cellStyle name="Normal 21 3" xfId="772" xr:uid="{00000000-0005-0000-0000-000078010000}"/>
    <cellStyle name="Normal 21 4" xfId="773" xr:uid="{00000000-0005-0000-0000-000079010000}"/>
    <cellStyle name="Normal 21 5" xfId="774" xr:uid="{00000000-0005-0000-0000-00007A010000}"/>
    <cellStyle name="Normal 3" xfId="775" xr:uid="{00000000-0005-0000-0000-00007B010000}"/>
    <cellStyle name="Normal 3 2" xfId="776" xr:uid="{00000000-0005-0000-0000-00007C010000}"/>
    <cellStyle name="Normal 3 2 2" xfId="777" xr:uid="{00000000-0005-0000-0000-00007D010000}"/>
    <cellStyle name="Normal 3 2 3" xfId="2009" xr:uid="{BAF1D90C-7928-4E75-B849-80DA7AD07000}"/>
    <cellStyle name="Normal 3 3" xfId="778" xr:uid="{00000000-0005-0000-0000-00007E010000}"/>
    <cellStyle name="Normal 31" xfId="779" xr:uid="{00000000-0005-0000-0000-00007F010000}"/>
    <cellStyle name="Normal 32" xfId="780" xr:uid="{00000000-0005-0000-0000-000080010000}"/>
    <cellStyle name="Normal 33" xfId="781" xr:uid="{00000000-0005-0000-0000-000081010000}"/>
    <cellStyle name="Normal 34" xfId="782" xr:uid="{00000000-0005-0000-0000-000082010000}"/>
    <cellStyle name="Normal 35" xfId="783" xr:uid="{00000000-0005-0000-0000-000083010000}"/>
    <cellStyle name="Normal 35 2" xfId="784" xr:uid="{00000000-0005-0000-0000-000084010000}"/>
    <cellStyle name="Normal 35 3" xfId="785" xr:uid="{00000000-0005-0000-0000-000085010000}"/>
    <cellStyle name="Normal 35 4" xfId="786" xr:uid="{00000000-0005-0000-0000-000086010000}"/>
    <cellStyle name="Normal 35 5" xfId="787" xr:uid="{00000000-0005-0000-0000-000087010000}"/>
    <cellStyle name="Normal 36" xfId="788" xr:uid="{00000000-0005-0000-0000-000088010000}"/>
    <cellStyle name="Normal 37" xfId="789" xr:uid="{00000000-0005-0000-0000-000089010000}"/>
    <cellStyle name="Normal 37 2" xfId="790" xr:uid="{00000000-0005-0000-0000-00008A010000}"/>
    <cellStyle name="Normal 37 3" xfId="791" xr:uid="{00000000-0005-0000-0000-00008B010000}"/>
    <cellStyle name="Normal 37 4" xfId="792" xr:uid="{00000000-0005-0000-0000-00008C010000}"/>
    <cellStyle name="Normal 37 5" xfId="793" xr:uid="{00000000-0005-0000-0000-00008D010000}"/>
    <cellStyle name="Normal 38" xfId="794" xr:uid="{00000000-0005-0000-0000-00008E010000}"/>
    <cellStyle name="Normal 39" xfId="795" xr:uid="{00000000-0005-0000-0000-00008F010000}"/>
    <cellStyle name="Normal 4" xfId="796" xr:uid="{00000000-0005-0000-0000-000090010000}"/>
    <cellStyle name="Normal 4 10" xfId="797" xr:uid="{00000000-0005-0000-0000-000091010000}"/>
    <cellStyle name="Normal 4 2" xfId="798" xr:uid="{00000000-0005-0000-0000-000092010000}"/>
    <cellStyle name="Normal 4 2 2" xfId="799" xr:uid="{00000000-0005-0000-0000-000093010000}"/>
    <cellStyle name="Normal 4 3" xfId="800" xr:uid="{00000000-0005-0000-0000-000094010000}"/>
    <cellStyle name="Normal 4 3 2" xfId="801" xr:uid="{00000000-0005-0000-0000-000095010000}"/>
    <cellStyle name="Normal 4 4" xfId="802" xr:uid="{00000000-0005-0000-0000-000096010000}"/>
    <cellStyle name="Normal 4 5" xfId="803" xr:uid="{00000000-0005-0000-0000-000097010000}"/>
    <cellStyle name="Normal 40" xfId="804" xr:uid="{00000000-0005-0000-0000-000098010000}"/>
    <cellStyle name="Normal 41" xfId="805" xr:uid="{00000000-0005-0000-0000-000099010000}"/>
    <cellStyle name="Normal 42" xfId="806" xr:uid="{00000000-0005-0000-0000-00009A010000}"/>
    <cellStyle name="Normal 42 18" xfId="807" xr:uid="{00000000-0005-0000-0000-00009B010000}"/>
    <cellStyle name="Normal 43" xfId="808" xr:uid="{00000000-0005-0000-0000-00009C010000}"/>
    <cellStyle name="Normal 44" xfId="809" xr:uid="{00000000-0005-0000-0000-00009D010000}"/>
    <cellStyle name="Normal 45" xfId="810" xr:uid="{00000000-0005-0000-0000-00009E010000}"/>
    <cellStyle name="Normal 46" xfId="811" xr:uid="{00000000-0005-0000-0000-00009F010000}"/>
    <cellStyle name="Normal 47" xfId="812" xr:uid="{00000000-0005-0000-0000-0000A0010000}"/>
    <cellStyle name="Normal 48" xfId="813" xr:uid="{00000000-0005-0000-0000-0000A1010000}"/>
    <cellStyle name="Normal 49" xfId="814" xr:uid="{00000000-0005-0000-0000-0000A2010000}"/>
    <cellStyle name="Normal 5" xfId="815" xr:uid="{00000000-0005-0000-0000-0000A3010000}"/>
    <cellStyle name="Normal 5 2" xfId="816" xr:uid="{00000000-0005-0000-0000-0000A4010000}"/>
    <cellStyle name="Normal 5 35" xfId="817" xr:uid="{00000000-0005-0000-0000-0000A5010000}"/>
    <cellStyle name="Normal 5 47" xfId="818" xr:uid="{00000000-0005-0000-0000-0000A6010000}"/>
    <cellStyle name="Normal 5 58" xfId="819" xr:uid="{00000000-0005-0000-0000-0000A7010000}"/>
    <cellStyle name="Normal 5 66" xfId="820" xr:uid="{00000000-0005-0000-0000-0000A8010000}"/>
    <cellStyle name="Normal 50" xfId="821" xr:uid="{00000000-0005-0000-0000-0000A9010000}"/>
    <cellStyle name="Normal 51" xfId="822" xr:uid="{00000000-0005-0000-0000-0000AA010000}"/>
    <cellStyle name="Normal 52" xfId="823" xr:uid="{00000000-0005-0000-0000-0000AB010000}"/>
    <cellStyle name="Normal 53" xfId="824" xr:uid="{00000000-0005-0000-0000-0000AC010000}"/>
    <cellStyle name="Normal 54" xfId="825" xr:uid="{00000000-0005-0000-0000-0000AD010000}"/>
    <cellStyle name="Normal 55" xfId="826" xr:uid="{00000000-0005-0000-0000-0000AE010000}"/>
    <cellStyle name="Normal 56" xfId="827" xr:uid="{00000000-0005-0000-0000-0000AF010000}"/>
    <cellStyle name="Normal 58" xfId="828" xr:uid="{00000000-0005-0000-0000-0000B0010000}"/>
    <cellStyle name="Normal 6" xfId="829" xr:uid="{00000000-0005-0000-0000-0000B1010000}"/>
    <cellStyle name="Normal 6 2" xfId="830" xr:uid="{00000000-0005-0000-0000-0000B2010000}"/>
    <cellStyle name="Normal 6 3" xfId="1090" xr:uid="{00000000-0005-0000-0000-0000B3010000}"/>
    <cellStyle name="Normal 6 3 2" xfId="2091" xr:uid="{4BD4A7A2-D82B-43F1-A95B-52A9D7B8FBB9}"/>
    <cellStyle name="Normal 6 4" xfId="1490" xr:uid="{00000000-0005-0000-0000-0000B4010000}"/>
    <cellStyle name="Normal 6 5" xfId="2010" xr:uid="{39E1EC27-2B17-4735-998D-13185690FF6A}"/>
    <cellStyle name="Normal 7" xfId="831" xr:uid="{00000000-0005-0000-0000-0000B5010000}"/>
    <cellStyle name="Normal 7 10" xfId="832" xr:uid="{00000000-0005-0000-0000-0000B6010000}"/>
    <cellStyle name="Normal 7 11" xfId="833" xr:uid="{00000000-0005-0000-0000-0000B7010000}"/>
    <cellStyle name="Normal 7 12" xfId="834" xr:uid="{00000000-0005-0000-0000-0000B8010000}"/>
    <cellStyle name="Normal 7 13" xfId="835" xr:uid="{00000000-0005-0000-0000-0000B9010000}"/>
    <cellStyle name="Normal 7 14" xfId="836" xr:uid="{00000000-0005-0000-0000-0000BA010000}"/>
    <cellStyle name="Normal 7 15" xfId="837" xr:uid="{00000000-0005-0000-0000-0000BB010000}"/>
    <cellStyle name="Normal 7 16" xfId="838" xr:uid="{00000000-0005-0000-0000-0000BC010000}"/>
    <cellStyle name="Normal 7 17" xfId="839" xr:uid="{00000000-0005-0000-0000-0000BD010000}"/>
    <cellStyle name="Normal 7 18" xfId="2491" xr:uid="{71703154-E6F8-47EF-ADC3-0DD5050E3577}"/>
    <cellStyle name="Normal 7 2" xfId="840" xr:uid="{00000000-0005-0000-0000-0000BE010000}"/>
    <cellStyle name="Normal 7 3" xfId="841" xr:uid="{00000000-0005-0000-0000-0000BF010000}"/>
    <cellStyle name="Normal 7 4" xfId="842" xr:uid="{00000000-0005-0000-0000-0000C0010000}"/>
    <cellStyle name="Normal 7 5" xfId="843" xr:uid="{00000000-0005-0000-0000-0000C1010000}"/>
    <cellStyle name="Normal 7 6" xfId="844" xr:uid="{00000000-0005-0000-0000-0000C2010000}"/>
    <cellStyle name="Normal 7 7" xfId="845" xr:uid="{00000000-0005-0000-0000-0000C3010000}"/>
    <cellStyle name="Normal 7 8" xfId="846" xr:uid="{00000000-0005-0000-0000-0000C4010000}"/>
    <cellStyle name="Normal 7 9" xfId="847" xr:uid="{00000000-0005-0000-0000-0000C5010000}"/>
    <cellStyle name="Normal 7_2009_06_03_tender_politin_PARCELACIJA - S formom" xfId="848" xr:uid="{00000000-0005-0000-0000-0000C6010000}"/>
    <cellStyle name="Normal 8" xfId="849" xr:uid="{00000000-0005-0000-0000-0000C7010000}"/>
    <cellStyle name="Normal_128-10 PISAROVINA - troškovnik GRIJANJE" xfId="2011" xr:uid="{F0EC1C72-8F4F-41EE-80D2-525E6E1E3655}"/>
    <cellStyle name="Normal_TROŠKOVNIK - KAM - ŽUTO" xfId="1488" xr:uid="{00000000-0005-0000-0000-0000C8010000}"/>
    <cellStyle name="Normal1" xfId="61" xr:uid="{00000000-0005-0000-0000-0000C9010000}"/>
    <cellStyle name="Normal1 2" xfId="850" xr:uid="{00000000-0005-0000-0000-0000CA010000}"/>
    <cellStyle name="Normal1 3" xfId="851" xr:uid="{00000000-0005-0000-0000-0000CB010000}"/>
    <cellStyle name="Normal2" xfId="852" xr:uid="{00000000-0005-0000-0000-0000CC010000}"/>
    <cellStyle name="Normal3" xfId="853" xr:uid="{00000000-0005-0000-0000-0000CD010000}"/>
    <cellStyle name="Normale_332BQ61B" xfId="854" xr:uid="{00000000-0005-0000-0000-0000CE010000}"/>
    <cellStyle name="Normalno" xfId="0" builtinId="0"/>
    <cellStyle name="Normalno 10" xfId="1085" xr:uid="{00000000-0005-0000-0000-0000CF010000}"/>
    <cellStyle name="Normalno 10 2" xfId="1486" xr:uid="{00000000-0005-0000-0000-0000D0010000}"/>
    <cellStyle name="Normalno 10 2 2" xfId="2487" xr:uid="{B3ED198D-5CB8-4D04-961D-79845AD841B6}"/>
    <cellStyle name="Normalno 10 3" xfId="2088" xr:uid="{3D023DAD-BE22-4546-8BFD-AD665DEC1849}"/>
    <cellStyle name="Normalno 10 4" xfId="1613" xr:uid="{E5AA9D8B-DB7A-44C1-8BB3-68A9AAE4789A}"/>
    <cellStyle name="Normalno 11" xfId="1087" xr:uid="{00000000-0005-0000-0000-0000D1010000}"/>
    <cellStyle name="Normalno 12" xfId="1612" xr:uid="{00000000-0005-0000-0000-0000D2010000}"/>
    <cellStyle name="Normalno 13" xfId="2494" xr:uid="{D3CC58E7-3372-4A02-96F3-86C0DF5B116A}"/>
    <cellStyle name="Normalno 14" xfId="2495" xr:uid="{4D582B90-0FB4-469E-AFE5-0E5A81E603B5}"/>
    <cellStyle name="Normalno 2" xfId="1" xr:uid="{00000000-0005-0000-0000-0000D3010000}"/>
    <cellStyle name="Normalno 2 2" xfId="2" xr:uid="{00000000-0005-0000-0000-0000D4010000}"/>
    <cellStyle name="Normalno 2 2 2" xfId="855" xr:uid="{00000000-0005-0000-0000-0000D5010000}"/>
    <cellStyle name="Normalno 2 2 2 2" xfId="856" xr:uid="{00000000-0005-0000-0000-0000D6010000}"/>
    <cellStyle name="Normalno 2 2 3" xfId="857" xr:uid="{00000000-0005-0000-0000-0000D7010000}"/>
    <cellStyle name="Normalno 2 2 4" xfId="858" xr:uid="{00000000-0005-0000-0000-0000D8010000}"/>
    <cellStyle name="Normalno 2 3" xfId="3" xr:uid="{00000000-0005-0000-0000-0000D9010000}"/>
    <cellStyle name="Normalno 2 4" xfId="14" xr:uid="{00000000-0005-0000-0000-0000DA010000}"/>
    <cellStyle name="Normalno 2 4 2" xfId="859" xr:uid="{00000000-0005-0000-0000-0000DB010000}"/>
    <cellStyle name="Normalno 2 4 3" xfId="860" xr:uid="{00000000-0005-0000-0000-0000DC010000}"/>
    <cellStyle name="Normalno 2 5" xfId="861" xr:uid="{00000000-0005-0000-0000-0000DD010000}"/>
    <cellStyle name="Normalno 2 5 2" xfId="862" xr:uid="{00000000-0005-0000-0000-0000DE010000}"/>
    <cellStyle name="Normalno 2 5 3" xfId="2012" xr:uid="{961953F2-32A3-428B-BC2B-D9FFAE9C52B6}"/>
    <cellStyle name="Normalno 2 6" xfId="863" xr:uid="{00000000-0005-0000-0000-0000DF010000}"/>
    <cellStyle name="Normalno 3" xfId="4" xr:uid="{00000000-0005-0000-0000-0000E0010000}"/>
    <cellStyle name="Normalno 3 2" xfId="8" xr:uid="{00000000-0005-0000-0000-0000E1010000}"/>
    <cellStyle name="Normalno 3 2 2" xfId="9" xr:uid="{00000000-0005-0000-0000-0000E2010000}"/>
    <cellStyle name="Normalno 3 2 3" xfId="864" xr:uid="{00000000-0005-0000-0000-0000E3010000}"/>
    <cellStyle name="Normalno 3 2 4" xfId="865" xr:uid="{00000000-0005-0000-0000-0000E4010000}"/>
    <cellStyle name="Normalno 3 2 5" xfId="866" xr:uid="{00000000-0005-0000-0000-0000E5010000}"/>
    <cellStyle name="Normalno 3 3" xfId="867" xr:uid="{00000000-0005-0000-0000-0000E6010000}"/>
    <cellStyle name="Normalno 3 3 2" xfId="868" xr:uid="{00000000-0005-0000-0000-0000E7010000}"/>
    <cellStyle name="Normalno 3 3 2 2" xfId="1091" xr:uid="{00000000-0005-0000-0000-0000E8010000}"/>
    <cellStyle name="Normalno 3 3 2 2 2" xfId="2092" xr:uid="{24B679A4-BA50-4290-A82C-56519368992F}"/>
    <cellStyle name="Normalno 3 3 2 3" xfId="2014" xr:uid="{D830CF92-42F7-4E3A-B14D-4CEB9E3AC4C1}"/>
    <cellStyle name="Normalno 3 3 3" xfId="1611" xr:uid="{00000000-0005-0000-0000-0000E9010000}"/>
    <cellStyle name="Normalno 3 3 4" xfId="2013" xr:uid="{85600498-FFC3-4123-8585-F77B6F9068BB}"/>
    <cellStyle name="Normalno 4" xfId="5" xr:uid="{00000000-0005-0000-0000-0000EA010000}"/>
    <cellStyle name="Normalno 4 2" xfId="869" xr:uid="{00000000-0005-0000-0000-0000EB010000}"/>
    <cellStyle name="Normalno 4 2 2" xfId="870" xr:uid="{00000000-0005-0000-0000-0000EC010000}"/>
    <cellStyle name="Normalno 4 3" xfId="871" xr:uid="{00000000-0005-0000-0000-0000ED010000}"/>
    <cellStyle name="Normalno 5" xfId="6" xr:uid="{00000000-0005-0000-0000-0000EE010000}"/>
    <cellStyle name="Normalno 5 2" xfId="872" xr:uid="{00000000-0005-0000-0000-0000EF010000}"/>
    <cellStyle name="Normalno 5 3" xfId="873" xr:uid="{00000000-0005-0000-0000-0000F0010000}"/>
    <cellStyle name="Normalno 5 4" xfId="874" xr:uid="{00000000-0005-0000-0000-0000F1010000}"/>
    <cellStyle name="Normalno 6" xfId="11" xr:uid="{00000000-0005-0000-0000-0000F2010000}"/>
    <cellStyle name="Normalno 6 10" xfId="40" xr:uid="{00000000-0005-0000-0000-0000F3010000}"/>
    <cellStyle name="Normalno 6 10 2" xfId="102" xr:uid="{00000000-0005-0000-0000-0000F4010000}"/>
    <cellStyle name="Normalno 6 10 2 2" xfId="323" xr:uid="{00000000-0005-0000-0000-0000F5010000}"/>
    <cellStyle name="Normalno 6 10 2 2 2" xfId="1095" xr:uid="{00000000-0005-0000-0000-0000F6010000}"/>
    <cellStyle name="Normalno 6 10 2 2 2 2" xfId="2096" xr:uid="{D19A306C-ADC0-438A-83C7-B700A99A4BAE}"/>
    <cellStyle name="Normalno 6 10 2 2 3" xfId="1918" xr:uid="{657C66BC-3760-4C1B-A4B4-548C3D13F693}"/>
    <cellStyle name="Normalno 6 10 2 3" xfId="1094" xr:uid="{00000000-0005-0000-0000-0000F7010000}"/>
    <cellStyle name="Normalno 6 10 2 3 2" xfId="2095" xr:uid="{174353CD-8C30-48E1-8462-A8DB53C2A423}"/>
    <cellStyle name="Normalno 6 10 2 4" xfId="1493" xr:uid="{00000000-0005-0000-0000-0000F8010000}"/>
    <cellStyle name="Normalno 6 10 2 5" xfId="1697" xr:uid="{5C40199D-CFDB-420B-A1B5-285BD4EE4A3E}"/>
    <cellStyle name="Normalno 6 10 3" xfId="158" xr:uid="{00000000-0005-0000-0000-0000F9010000}"/>
    <cellStyle name="Normalno 6 10 3 2" xfId="378" xr:uid="{00000000-0005-0000-0000-0000FA010000}"/>
    <cellStyle name="Normalno 6 10 3 2 2" xfId="1097" xr:uid="{00000000-0005-0000-0000-0000FB010000}"/>
    <cellStyle name="Normalno 6 10 3 2 2 2" xfId="2098" xr:uid="{74EEDDE6-34FC-40FE-933F-92F1BE9017AC}"/>
    <cellStyle name="Normalno 6 10 3 2 3" xfId="1973" xr:uid="{27CC7D35-7916-4F76-B132-7D6CD2B1A264}"/>
    <cellStyle name="Normalno 6 10 3 3" xfId="1096" xr:uid="{00000000-0005-0000-0000-0000FC010000}"/>
    <cellStyle name="Normalno 6 10 3 3 2" xfId="2097" xr:uid="{DD3F45DE-6059-4D99-A406-BCAC9F529AF1}"/>
    <cellStyle name="Normalno 6 10 3 4" xfId="1753" xr:uid="{590DFE24-1410-446E-8226-8AEB379E789F}"/>
    <cellStyle name="Normalno 6 10 4" xfId="213" xr:uid="{00000000-0005-0000-0000-0000FD010000}"/>
    <cellStyle name="Normalno 6 10 4 2" xfId="1098" xr:uid="{00000000-0005-0000-0000-0000FE010000}"/>
    <cellStyle name="Normalno 6 10 4 2 2" xfId="2099" xr:uid="{F043F23A-F6FF-46F3-8A67-B70C52E21AE9}"/>
    <cellStyle name="Normalno 6 10 4 3" xfId="875" xr:uid="{00000000-0005-0000-0000-0000FF010000}"/>
    <cellStyle name="Normalno 6 10 4 3 2" xfId="2015" xr:uid="{6D7F1BEA-D145-46C6-BEE9-832B671F8F76}"/>
    <cellStyle name="Normalno 6 10 4 4" xfId="1808" xr:uid="{201932D7-9EB1-4C95-B0C6-12B12AA9E509}"/>
    <cellStyle name="Normalno 6 10 5" xfId="268" xr:uid="{00000000-0005-0000-0000-000000020000}"/>
    <cellStyle name="Normalno 6 10 5 2" xfId="1099" xr:uid="{00000000-0005-0000-0000-000001020000}"/>
    <cellStyle name="Normalno 6 10 5 2 2" xfId="2100" xr:uid="{0397BE19-B8FD-4D24-BECC-E6059E2395C1}"/>
    <cellStyle name="Normalno 6 10 5 3" xfId="1863" xr:uid="{5929A600-CEA7-4DE0-8ADF-33C4AB055079}"/>
    <cellStyle name="Normalno 6 10 6" xfId="1093" xr:uid="{00000000-0005-0000-0000-000002020000}"/>
    <cellStyle name="Normalno 6 10 6 2" xfId="2094" xr:uid="{9B90C710-9CD2-4062-BEFC-11EAE1039324}"/>
    <cellStyle name="Normalno 6 10 7" xfId="1492" xr:uid="{00000000-0005-0000-0000-000003020000}"/>
    <cellStyle name="Normalno 6 10 8" xfId="1642" xr:uid="{4683AD8A-0406-4D19-90B7-DCB6E681BB2A}"/>
    <cellStyle name="Normalno 6 11" xfId="65" xr:uid="{00000000-0005-0000-0000-000004020000}"/>
    <cellStyle name="Normalno 6 11 2" xfId="120" xr:uid="{00000000-0005-0000-0000-000005020000}"/>
    <cellStyle name="Normalno 6 11 2 2" xfId="341" xr:uid="{00000000-0005-0000-0000-000006020000}"/>
    <cellStyle name="Normalno 6 11 2 2 2" xfId="1102" xr:uid="{00000000-0005-0000-0000-000007020000}"/>
    <cellStyle name="Normalno 6 11 2 2 2 2" xfId="2103" xr:uid="{C64A23E6-5EC4-469F-9C54-3D38EAE9C2FE}"/>
    <cellStyle name="Normalno 6 11 2 2 3" xfId="1936" xr:uid="{782793D2-2EA8-4C15-9FBC-2916BA508321}"/>
    <cellStyle name="Normalno 6 11 2 3" xfId="1101" xr:uid="{00000000-0005-0000-0000-000008020000}"/>
    <cellStyle name="Normalno 6 11 2 3 2" xfId="2102" xr:uid="{2BBC577F-5FAD-4232-B437-73F7ED7BE91E}"/>
    <cellStyle name="Normalno 6 11 2 4" xfId="1495" xr:uid="{00000000-0005-0000-0000-000009020000}"/>
    <cellStyle name="Normalno 6 11 2 5" xfId="1715" xr:uid="{78E3943E-2FC0-40B4-A66F-610FBB06EAC4}"/>
    <cellStyle name="Normalno 6 11 3" xfId="176" xr:uid="{00000000-0005-0000-0000-00000A020000}"/>
    <cellStyle name="Normalno 6 11 3 2" xfId="396" xr:uid="{00000000-0005-0000-0000-00000B020000}"/>
    <cellStyle name="Normalno 6 11 3 2 2" xfId="1104" xr:uid="{00000000-0005-0000-0000-00000C020000}"/>
    <cellStyle name="Normalno 6 11 3 2 2 2" xfId="2105" xr:uid="{27AFE892-7CD1-4392-8765-6B6B279864DD}"/>
    <cellStyle name="Normalno 6 11 3 2 3" xfId="1991" xr:uid="{FFA85AB4-8C19-4E78-99A6-BF9C3F7A8E1D}"/>
    <cellStyle name="Normalno 6 11 3 3" xfId="1103" xr:uid="{00000000-0005-0000-0000-00000D020000}"/>
    <cellStyle name="Normalno 6 11 3 3 2" xfId="2104" xr:uid="{4B2C03FA-EBAC-4359-9DF8-ABB0FA2F7BE3}"/>
    <cellStyle name="Normalno 6 11 3 4" xfId="1771" xr:uid="{82F872A6-8476-493C-A0A3-FE6BBADCCE2D}"/>
    <cellStyle name="Normalno 6 11 4" xfId="231" xr:uid="{00000000-0005-0000-0000-00000E020000}"/>
    <cellStyle name="Normalno 6 11 4 2" xfId="1105" xr:uid="{00000000-0005-0000-0000-00000F020000}"/>
    <cellStyle name="Normalno 6 11 4 2 2" xfId="2106" xr:uid="{E9B04F4E-0540-499A-A5CC-C5D3E271F65C}"/>
    <cellStyle name="Normalno 6 11 4 3" xfId="876" xr:uid="{00000000-0005-0000-0000-000010020000}"/>
    <cellStyle name="Normalno 6 11 4 3 2" xfId="2016" xr:uid="{0E735FB5-8B77-4EB2-BFA8-35DC991181E3}"/>
    <cellStyle name="Normalno 6 11 4 4" xfId="1826" xr:uid="{816752C4-1795-4B5E-8631-03C04197E2EB}"/>
    <cellStyle name="Normalno 6 11 5" xfId="286" xr:uid="{00000000-0005-0000-0000-000011020000}"/>
    <cellStyle name="Normalno 6 11 5 2" xfId="1106" xr:uid="{00000000-0005-0000-0000-000012020000}"/>
    <cellStyle name="Normalno 6 11 5 2 2" xfId="2107" xr:uid="{C972AB55-4269-4D9B-9BFD-9A461F9E24C8}"/>
    <cellStyle name="Normalno 6 11 5 3" xfId="1881" xr:uid="{FF4626A3-EE1B-4FAD-8669-F818D4D96553}"/>
    <cellStyle name="Normalno 6 11 6" xfId="1100" xr:uid="{00000000-0005-0000-0000-000013020000}"/>
    <cellStyle name="Normalno 6 11 6 2" xfId="2101" xr:uid="{B099CA87-5F8A-4D43-8A12-E487C28820A3}"/>
    <cellStyle name="Normalno 6 11 7" xfId="1494" xr:uid="{00000000-0005-0000-0000-000014020000}"/>
    <cellStyle name="Normalno 6 11 8" xfId="1660" xr:uid="{7043A64F-A01E-4321-B019-23E49950EF82}"/>
    <cellStyle name="Normalno 6 12" xfId="69" xr:uid="{00000000-0005-0000-0000-000015020000}"/>
    <cellStyle name="Normalno 6 12 2" xfId="124" xr:uid="{00000000-0005-0000-0000-000016020000}"/>
    <cellStyle name="Normalno 6 12 2 2" xfId="345" xr:uid="{00000000-0005-0000-0000-000017020000}"/>
    <cellStyle name="Normalno 6 12 2 2 2" xfId="1109" xr:uid="{00000000-0005-0000-0000-000018020000}"/>
    <cellStyle name="Normalno 6 12 2 2 2 2" xfId="2110" xr:uid="{F54BAF28-FF78-422D-9C55-A0EDBD88EC2B}"/>
    <cellStyle name="Normalno 6 12 2 2 3" xfId="1940" xr:uid="{DA437955-B4C3-46A4-82D8-02E62B30C938}"/>
    <cellStyle name="Normalno 6 12 2 3" xfId="1108" xr:uid="{00000000-0005-0000-0000-000019020000}"/>
    <cellStyle name="Normalno 6 12 2 3 2" xfId="2109" xr:uid="{718AA59F-3EAE-4B51-94BA-658EFF6491D6}"/>
    <cellStyle name="Normalno 6 12 2 4" xfId="1497" xr:uid="{00000000-0005-0000-0000-00001A020000}"/>
    <cellStyle name="Normalno 6 12 2 5" xfId="1719" xr:uid="{57F14B13-FAC0-4D05-937A-35B44094DEA7}"/>
    <cellStyle name="Normalno 6 12 3" xfId="180" xr:uid="{00000000-0005-0000-0000-00001B020000}"/>
    <cellStyle name="Normalno 6 12 3 2" xfId="400" xr:uid="{00000000-0005-0000-0000-00001C020000}"/>
    <cellStyle name="Normalno 6 12 3 2 2" xfId="1111" xr:uid="{00000000-0005-0000-0000-00001D020000}"/>
    <cellStyle name="Normalno 6 12 3 2 2 2" xfId="2112" xr:uid="{2C2AA527-152A-4601-B105-C07E05D2CCDF}"/>
    <cellStyle name="Normalno 6 12 3 2 3" xfId="1995" xr:uid="{140C3893-0319-4199-965C-5AD7CF45AAEB}"/>
    <cellStyle name="Normalno 6 12 3 3" xfId="1110" xr:uid="{00000000-0005-0000-0000-00001E020000}"/>
    <cellStyle name="Normalno 6 12 3 3 2" xfId="2111" xr:uid="{DEAB6FA0-DD3D-4DB6-8038-587EC5698E81}"/>
    <cellStyle name="Normalno 6 12 3 4" xfId="1775" xr:uid="{718CA277-A2D9-439E-8EF2-9464245CF2FE}"/>
    <cellStyle name="Normalno 6 12 4" xfId="235" xr:uid="{00000000-0005-0000-0000-00001F020000}"/>
    <cellStyle name="Normalno 6 12 4 2" xfId="1112" xr:uid="{00000000-0005-0000-0000-000020020000}"/>
    <cellStyle name="Normalno 6 12 4 2 2" xfId="2113" xr:uid="{07E684AC-82C0-448E-A7F9-B4429816C62C}"/>
    <cellStyle name="Normalno 6 12 4 3" xfId="877" xr:uid="{00000000-0005-0000-0000-000021020000}"/>
    <cellStyle name="Normalno 6 12 4 3 2" xfId="2017" xr:uid="{64437570-7B4D-4A68-B79E-1F5722FEC32E}"/>
    <cellStyle name="Normalno 6 12 4 4" xfId="1830" xr:uid="{D1D1CA4B-1AEE-41D9-B655-B4D306B41CF1}"/>
    <cellStyle name="Normalno 6 12 5" xfId="290" xr:uid="{00000000-0005-0000-0000-000022020000}"/>
    <cellStyle name="Normalno 6 12 5 2" xfId="1113" xr:uid="{00000000-0005-0000-0000-000023020000}"/>
    <cellStyle name="Normalno 6 12 5 2 2" xfId="2114" xr:uid="{722971B6-403F-458E-8A09-504F9649D35B}"/>
    <cellStyle name="Normalno 6 12 5 3" xfId="1885" xr:uid="{1FD45372-42AD-4AB8-8D4B-5A386EA319EA}"/>
    <cellStyle name="Normalno 6 12 6" xfId="1107" xr:uid="{00000000-0005-0000-0000-000024020000}"/>
    <cellStyle name="Normalno 6 12 6 2" xfId="2108" xr:uid="{7480A83E-E29A-483E-BC93-DCA5125AC916}"/>
    <cellStyle name="Normalno 6 12 7" xfId="1496" xr:uid="{00000000-0005-0000-0000-000025020000}"/>
    <cellStyle name="Normalno 6 12 8" xfId="1664" xr:uid="{8A2389AD-0FC4-41F3-9E00-BF1C97F37358}"/>
    <cellStyle name="Normalno 6 13" xfId="74" xr:uid="{00000000-0005-0000-0000-000026020000}"/>
    <cellStyle name="Normalno 6 13 2" xfId="295" xr:uid="{00000000-0005-0000-0000-000027020000}"/>
    <cellStyle name="Normalno 6 13 2 2" xfId="1115" xr:uid="{00000000-0005-0000-0000-000028020000}"/>
    <cellStyle name="Normalno 6 13 2 2 2" xfId="2116" xr:uid="{27B30D84-728D-4D17-82B6-62245AA453DE}"/>
    <cellStyle name="Normalno 6 13 2 3" xfId="1499" xr:uid="{00000000-0005-0000-0000-000029020000}"/>
    <cellStyle name="Normalno 6 13 2 4" xfId="1890" xr:uid="{EAA8115E-4582-4654-99E4-9C180B2E551C}"/>
    <cellStyle name="Normalno 6 13 3" xfId="1114" xr:uid="{00000000-0005-0000-0000-00002A020000}"/>
    <cellStyle name="Normalno 6 13 3 2" xfId="2115" xr:uid="{733FA3D2-1EBB-4D36-9BE0-66E437E9AF19}"/>
    <cellStyle name="Normalno 6 13 4" xfId="1498" xr:uid="{00000000-0005-0000-0000-00002B020000}"/>
    <cellStyle name="Normalno 6 13 5" xfId="1669" xr:uid="{85283EC1-B238-4AB8-8741-0AE41297BFA8}"/>
    <cellStyle name="Normalno 6 14" xfId="130" xr:uid="{00000000-0005-0000-0000-00002C020000}"/>
    <cellStyle name="Normalno 6 14 2" xfId="351" xr:uid="{00000000-0005-0000-0000-00002D020000}"/>
    <cellStyle name="Normalno 6 14 2 2" xfId="1117" xr:uid="{00000000-0005-0000-0000-00002E020000}"/>
    <cellStyle name="Normalno 6 14 2 2 2" xfId="2118" xr:uid="{8979EB41-CC91-4B58-8CE4-5AF6EE73A399}"/>
    <cellStyle name="Normalno 6 14 2 3" xfId="1946" xr:uid="{76E291CA-B743-4862-9C74-080E22C052F6}"/>
    <cellStyle name="Normalno 6 14 3" xfId="1116" xr:uid="{00000000-0005-0000-0000-00002F020000}"/>
    <cellStyle name="Normalno 6 14 3 2" xfId="2117" xr:uid="{F8715855-4658-44F7-80E8-C41B9BE97A2F}"/>
    <cellStyle name="Normalno 6 14 4" xfId="1500" xr:uid="{00000000-0005-0000-0000-000030020000}"/>
    <cellStyle name="Normalno 6 14 5" xfId="1725" xr:uid="{C19DC4F0-E941-4415-B1A3-C6333CD99303}"/>
    <cellStyle name="Normalno 6 15" xfId="185" xr:uid="{00000000-0005-0000-0000-000031020000}"/>
    <cellStyle name="Normalno 6 15 2" xfId="1118" xr:uid="{00000000-0005-0000-0000-000032020000}"/>
    <cellStyle name="Normalno 6 15 2 2" xfId="2119" xr:uid="{A76589DB-EB68-4861-953C-1E9A0DDD9BAA}"/>
    <cellStyle name="Normalno 6 15 3" xfId="878" xr:uid="{00000000-0005-0000-0000-000033020000}"/>
    <cellStyle name="Normalno 6 15 3 2" xfId="2018" xr:uid="{CADE14EC-03A9-440B-ADFD-53619C87EACE}"/>
    <cellStyle name="Normalno 6 15 4" xfId="1780" xr:uid="{CC484481-8B3B-4C4E-A84D-969A24E0A888}"/>
    <cellStyle name="Normalno 6 16" xfId="240" xr:uid="{00000000-0005-0000-0000-000034020000}"/>
    <cellStyle name="Normalno 6 16 2" xfId="880" xr:uid="{00000000-0005-0000-0000-000035020000}"/>
    <cellStyle name="Normalno 6 16 2 2" xfId="1119" xr:uid="{00000000-0005-0000-0000-000036020000}"/>
    <cellStyle name="Normalno 6 16 2 2 2" xfId="2120" xr:uid="{E9D5E31D-6D7B-41F8-B88C-D1A6313AB376}"/>
    <cellStyle name="Normalno 6 16 2 3" xfId="2019" xr:uid="{E33308C0-247C-4B64-B582-7DEF91BC6201}"/>
    <cellStyle name="Normalno 6 16 3" xfId="879" xr:uid="{00000000-0005-0000-0000-000037020000}"/>
    <cellStyle name="Normalno 6 16 4" xfId="1835" xr:uid="{193D923B-B348-4A76-8CA3-D25336806556}"/>
    <cellStyle name="Normalno 6 17" xfId="1092" xr:uid="{00000000-0005-0000-0000-000038020000}"/>
    <cellStyle name="Normalno 6 17 2" xfId="2093" xr:uid="{C0AEC79E-797B-4F54-9F51-A4BA5884E6E3}"/>
    <cellStyle name="Normalno 6 18" xfId="1491" xr:uid="{00000000-0005-0000-0000-000039020000}"/>
    <cellStyle name="Normalno 6 19" xfId="1614" xr:uid="{BB947920-BBC0-46F0-991D-9A0A7404CE12}"/>
    <cellStyle name="Normalno 6 2" xfId="12" xr:uid="{00000000-0005-0000-0000-00003A020000}"/>
    <cellStyle name="Normalno 6 2 10" xfId="71" xr:uid="{00000000-0005-0000-0000-00003B020000}"/>
    <cellStyle name="Normalno 6 2 10 2" xfId="126" xr:uid="{00000000-0005-0000-0000-00003C020000}"/>
    <cellStyle name="Normalno 6 2 10 2 2" xfId="347" xr:uid="{00000000-0005-0000-0000-00003D020000}"/>
    <cellStyle name="Normalno 6 2 10 2 2 2" xfId="1123" xr:uid="{00000000-0005-0000-0000-00003E020000}"/>
    <cellStyle name="Normalno 6 2 10 2 2 2 2" xfId="2124" xr:uid="{8D3CFC20-BD5D-43EC-8D17-44FA46F4D91A}"/>
    <cellStyle name="Normalno 6 2 10 2 2 3" xfId="1942" xr:uid="{D878957D-E940-4DD6-9C7C-6B700B85477B}"/>
    <cellStyle name="Normalno 6 2 10 2 3" xfId="1122" xr:uid="{00000000-0005-0000-0000-00003F020000}"/>
    <cellStyle name="Normalno 6 2 10 2 3 2" xfId="2123" xr:uid="{00DBF5F9-5FAC-46E2-A05C-BE54DB257E77}"/>
    <cellStyle name="Normalno 6 2 10 2 4" xfId="1503" xr:uid="{00000000-0005-0000-0000-000040020000}"/>
    <cellStyle name="Normalno 6 2 10 2 5" xfId="1721" xr:uid="{E11B7A88-6399-4E1F-9405-2B04C5C98AF4}"/>
    <cellStyle name="Normalno 6 2 10 3" xfId="182" xr:uid="{00000000-0005-0000-0000-000041020000}"/>
    <cellStyle name="Normalno 6 2 10 3 2" xfId="402" xr:uid="{00000000-0005-0000-0000-000042020000}"/>
    <cellStyle name="Normalno 6 2 10 3 2 2" xfId="1125" xr:uid="{00000000-0005-0000-0000-000043020000}"/>
    <cellStyle name="Normalno 6 2 10 3 2 2 2" xfId="2126" xr:uid="{AA989D3E-4880-4EEB-B805-CD1E39BC8D26}"/>
    <cellStyle name="Normalno 6 2 10 3 2 3" xfId="1997" xr:uid="{D8863186-51E8-44E8-82E6-F7473D60E7A0}"/>
    <cellStyle name="Normalno 6 2 10 3 3" xfId="1124" xr:uid="{00000000-0005-0000-0000-000044020000}"/>
    <cellStyle name="Normalno 6 2 10 3 3 2" xfId="2125" xr:uid="{E786F3BB-13D9-4B09-B97E-156973F12F95}"/>
    <cellStyle name="Normalno 6 2 10 3 4" xfId="1777" xr:uid="{3EA76BB2-F0C8-4DED-B611-F1FB577B474D}"/>
    <cellStyle name="Normalno 6 2 10 4" xfId="237" xr:uid="{00000000-0005-0000-0000-000045020000}"/>
    <cellStyle name="Normalno 6 2 10 4 2" xfId="1126" xr:uid="{00000000-0005-0000-0000-000046020000}"/>
    <cellStyle name="Normalno 6 2 10 4 2 2" xfId="2127" xr:uid="{9D616467-79FF-44EA-A822-EA125B0F9BB7}"/>
    <cellStyle name="Normalno 6 2 10 4 3" xfId="881" xr:uid="{00000000-0005-0000-0000-000047020000}"/>
    <cellStyle name="Normalno 6 2 10 4 3 2" xfId="2020" xr:uid="{97B5F122-7AE3-475D-B5A2-1354830D4D96}"/>
    <cellStyle name="Normalno 6 2 10 4 4" xfId="1832" xr:uid="{C766FBA5-05F8-4DAB-9947-4D30DD522BDD}"/>
    <cellStyle name="Normalno 6 2 10 5" xfId="292" xr:uid="{00000000-0005-0000-0000-000048020000}"/>
    <cellStyle name="Normalno 6 2 10 5 2" xfId="1127" xr:uid="{00000000-0005-0000-0000-000049020000}"/>
    <cellStyle name="Normalno 6 2 10 5 2 2" xfId="2128" xr:uid="{22BC08F5-76A4-42E3-BCE4-6FB40AD044E3}"/>
    <cellStyle name="Normalno 6 2 10 5 3" xfId="1887" xr:uid="{C5EF7C6D-10D7-4D74-9A3E-748805C302B2}"/>
    <cellStyle name="Normalno 6 2 10 6" xfId="1121" xr:uid="{00000000-0005-0000-0000-00004A020000}"/>
    <cellStyle name="Normalno 6 2 10 6 2" xfId="2122" xr:uid="{D07F3BE2-5656-4BFF-8A51-D0941FA2EC08}"/>
    <cellStyle name="Normalno 6 2 10 7" xfId="1502" xr:uid="{00000000-0005-0000-0000-00004B020000}"/>
    <cellStyle name="Normalno 6 2 10 8" xfId="1666" xr:uid="{AC07A78D-0BAE-41C3-B424-7594F57012B4}"/>
    <cellStyle name="Normalno 6 2 11" xfId="75" xr:uid="{00000000-0005-0000-0000-00004C020000}"/>
    <cellStyle name="Normalno 6 2 11 2" xfId="296" xr:uid="{00000000-0005-0000-0000-00004D020000}"/>
    <cellStyle name="Normalno 6 2 11 2 2" xfId="1129" xr:uid="{00000000-0005-0000-0000-00004E020000}"/>
    <cellStyle name="Normalno 6 2 11 2 2 2" xfId="2130" xr:uid="{40267398-1BD3-4CF8-9240-6346B496033B}"/>
    <cellStyle name="Normalno 6 2 11 2 3" xfId="1505" xr:uid="{00000000-0005-0000-0000-00004F020000}"/>
    <cellStyle name="Normalno 6 2 11 2 4" xfId="1891" xr:uid="{605C739E-5F04-4B96-AA1F-54A6DE207800}"/>
    <cellStyle name="Normalno 6 2 11 3" xfId="1128" xr:uid="{00000000-0005-0000-0000-000050020000}"/>
    <cellStyle name="Normalno 6 2 11 3 2" xfId="2129" xr:uid="{7EC2A7D3-C406-4BA5-AB86-074D3B32605B}"/>
    <cellStyle name="Normalno 6 2 11 4" xfId="1504" xr:uid="{00000000-0005-0000-0000-000051020000}"/>
    <cellStyle name="Normalno 6 2 11 5" xfId="1670" xr:uid="{6749B744-BC1D-4080-BDE4-63A0115E7607}"/>
    <cellStyle name="Normalno 6 2 12" xfId="131" xr:uid="{00000000-0005-0000-0000-000052020000}"/>
    <cellStyle name="Normalno 6 2 12 2" xfId="352" xr:uid="{00000000-0005-0000-0000-000053020000}"/>
    <cellStyle name="Normalno 6 2 12 2 2" xfId="1131" xr:uid="{00000000-0005-0000-0000-000054020000}"/>
    <cellStyle name="Normalno 6 2 12 2 2 2" xfId="2132" xr:uid="{5798BE2C-611E-4CAB-99F9-E88991264B87}"/>
    <cellStyle name="Normalno 6 2 12 2 3" xfId="1947" xr:uid="{3CB89901-5C24-4224-A4E2-91C2DC7649D4}"/>
    <cellStyle name="Normalno 6 2 12 3" xfId="1130" xr:uid="{00000000-0005-0000-0000-000055020000}"/>
    <cellStyle name="Normalno 6 2 12 3 2" xfId="2131" xr:uid="{376D0688-4307-421E-A740-CB928A9C5AA4}"/>
    <cellStyle name="Normalno 6 2 12 4" xfId="1506" xr:uid="{00000000-0005-0000-0000-000056020000}"/>
    <cellStyle name="Normalno 6 2 12 5" xfId="1726" xr:uid="{64071323-49F2-4DDA-AC3C-F6D8ADA9164D}"/>
    <cellStyle name="Normalno 6 2 13" xfId="186" xr:uid="{00000000-0005-0000-0000-000057020000}"/>
    <cellStyle name="Normalno 6 2 13 2" xfId="883" xr:uid="{00000000-0005-0000-0000-000058020000}"/>
    <cellStyle name="Normalno 6 2 13 2 2" xfId="1132" xr:uid="{00000000-0005-0000-0000-000059020000}"/>
    <cellStyle name="Normalno 6 2 13 2 2 2" xfId="2133" xr:uid="{A1837191-604D-4C2A-A8BF-55F167AD9B2E}"/>
    <cellStyle name="Normalno 6 2 13 2 3" xfId="2021" xr:uid="{F4E77097-0AFC-470E-A59A-3585427A99C1}"/>
    <cellStyle name="Normalno 6 2 13 3" xfId="882" xr:uid="{00000000-0005-0000-0000-00005A020000}"/>
    <cellStyle name="Normalno 6 2 13 4" xfId="1781" xr:uid="{77E6B6A5-F31A-4ECE-A617-8E613D0D90F4}"/>
    <cellStyle name="Normalno 6 2 14" xfId="241" xr:uid="{00000000-0005-0000-0000-00005B020000}"/>
    <cellStyle name="Normalno 6 2 14 2" xfId="1133" xr:uid="{00000000-0005-0000-0000-00005C020000}"/>
    <cellStyle name="Normalno 6 2 14 2 2" xfId="2134" xr:uid="{33B3F84D-831F-4A21-8CC8-AD30F09DCD82}"/>
    <cellStyle name="Normalno 6 2 14 3" xfId="1836" xr:uid="{39C7A686-D1A1-41B5-81C7-465FCA4C150C}"/>
    <cellStyle name="Normalno 6 2 15" xfId="1120" xr:uid="{00000000-0005-0000-0000-00005D020000}"/>
    <cellStyle name="Normalno 6 2 15 2" xfId="2121" xr:uid="{868ECFD5-706A-404C-A264-30841EFF6F4F}"/>
    <cellStyle name="Normalno 6 2 16" xfId="1501" xr:uid="{00000000-0005-0000-0000-00005E020000}"/>
    <cellStyle name="Normalno 6 2 17" xfId="1615" xr:uid="{AC2C3CFF-584C-4F51-A8B1-C5FB28F5BE44}"/>
    <cellStyle name="Normalno 6 2 2" xfId="15" xr:uid="{00000000-0005-0000-0000-00005F020000}"/>
    <cellStyle name="Normalno 6 2 2 10" xfId="77" xr:uid="{00000000-0005-0000-0000-000060020000}"/>
    <cellStyle name="Normalno 6 2 2 10 2" xfId="298" xr:uid="{00000000-0005-0000-0000-000061020000}"/>
    <cellStyle name="Normalno 6 2 2 10 2 2" xfId="1136" xr:uid="{00000000-0005-0000-0000-000062020000}"/>
    <cellStyle name="Normalno 6 2 2 10 2 2 2" xfId="2137" xr:uid="{86A054BA-A96D-43E7-B62D-3170C99C767F}"/>
    <cellStyle name="Normalno 6 2 2 10 2 3" xfId="1509" xr:uid="{00000000-0005-0000-0000-000063020000}"/>
    <cellStyle name="Normalno 6 2 2 10 2 4" xfId="1893" xr:uid="{9A7D2A77-977F-4B35-B00D-3E4EFAE40738}"/>
    <cellStyle name="Normalno 6 2 2 10 3" xfId="1135" xr:uid="{00000000-0005-0000-0000-000064020000}"/>
    <cellStyle name="Normalno 6 2 2 10 3 2" xfId="2136" xr:uid="{92754ABE-2433-420C-B31E-6EAF3F99590F}"/>
    <cellStyle name="Normalno 6 2 2 10 4" xfId="1508" xr:uid="{00000000-0005-0000-0000-000065020000}"/>
    <cellStyle name="Normalno 6 2 2 10 5" xfId="1672" xr:uid="{03418D6C-18E9-460C-8914-396A7403815E}"/>
    <cellStyle name="Normalno 6 2 2 11" xfId="133" xr:uid="{00000000-0005-0000-0000-000066020000}"/>
    <cellStyle name="Normalno 6 2 2 11 2" xfId="354" xr:uid="{00000000-0005-0000-0000-000067020000}"/>
    <cellStyle name="Normalno 6 2 2 11 2 2" xfId="1138" xr:uid="{00000000-0005-0000-0000-000068020000}"/>
    <cellStyle name="Normalno 6 2 2 11 2 2 2" xfId="2139" xr:uid="{633736B8-26A7-460C-8DB0-9DC5B68C1C96}"/>
    <cellStyle name="Normalno 6 2 2 11 2 3" xfId="1949" xr:uid="{66DA09EF-BF97-42E4-A86A-5F1362A5DCC7}"/>
    <cellStyle name="Normalno 6 2 2 11 3" xfId="1137" xr:uid="{00000000-0005-0000-0000-000069020000}"/>
    <cellStyle name="Normalno 6 2 2 11 3 2" xfId="2138" xr:uid="{8D7D8237-EBC4-4741-90F9-50A156FBA0AB}"/>
    <cellStyle name="Normalno 6 2 2 11 4" xfId="1510" xr:uid="{00000000-0005-0000-0000-00006A020000}"/>
    <cellStyle name="Normalno 6 2 2 11 5" xfId="1728" xr:uid="{D21109F3-A279-4219-911F-62C8AE67A87B}"/>
    <cellStyle name="Normalno 6 2 2 12" xfId="188" xr:uid="{00000000-0005-0000-0000-00006B020000}"/>
    <cellStyle name="Normalno 6 2 2 12 2" xfId="1139" xr:uid="{00000000-0005-0000-0000-00006C020000}"/>
    <cellStyle name="Normalno 6 2 2 12 2 2" xfId="2140" xr:uid="{B062A800-DC14-4A40-95EE-1068F8DA9075}"/>
    <cellStyle name="Normalno 6 2 2 12 3" xfId="884" xr:uid="{00000000-0005-0000-0000-00006D020000}"/>
    <cellStyle name="Normalno 6 2 2 12 3 2" xfId="2022" xr:uid="{7EC86ADD-BAA7-4C84-B764-4869CF9E49E5}"/>
    <cellStyle name="Normalno 6 2 2 12 4" xfId="1783" xr:uid="{7A65F3E2-F8FD-4AE7-9304-1AB124B4F78E}"/>
    <cellStyle name="Normalno 6 2 2 13" xfId="243" xr:uid="{00000000-0005-0000-0000-00006E020000}"/>
    <cellStyle name="Normalno 6 2 2 13 2" xfId="1140" xr:uid="{00000000-0005-0000-0000-00006F020000}"/>
    <cellStyle name="Normalno 6 2 2 13 2 2" xfId="2141" xr:uid="{6BFB6A4B-F060-4F9A-B72D-983E65258516}"/>
    <cellStyle name="Normalno 6 2 2 13 3" xfId="1838" xr:uid="{99716073-DADB-436D-9A16-7698E18FA0C1}"/>
    <cellStyle name="Normalno 6 2 2 14" xfId="1134" xr:uid="{00000000-0005-0000-0000-000070020000}"/>
    <cellStyle name="Normalno 6 2 2 14 2" xfId="2135" xr:uid="{2055003E-40BC-4FD0-A247-4A392358FEAF}"/>
    <cellStyle name="Normalno 6 2 2 15" xfId="1507" xr:uid="{00000000-0005-0000-0000-000071020000}"/>
    <cellStyle name="Normalno 6 2 2 16" xfId="1617" xr:uid="{86154B40-D419-4842-9C47-83C89A0C995F}"/>
    <cellStyle name="Normalno 6 2 2 2" xfId="20" xr:uid="{00000000-0005-0000-0000-000072020000}"/>
    <cellStyle name="Normalno 6 2 2 2 2" xfId="48" xr:uid="{00000000-0005-0000-0000-000073020000}"/>
    <cellStyle name="Normalno 6 2 2 2 2 2" xfId="110" xr:uid="{00000000-0005-0000-0000-000074020000}"/>
    <cellStyle name="Normalno 6 2 2 2 2 2 2" xfId="331" xr:uid="{00000000-0005-0000-0000-000075020000}"/>
    <cellStyle name="Normalno 6 2 2 2 2 2 2 2" xfId="1144" xr:uid="{00000000-0005-0000-0000-000076020000}"/>
    <cellStyle name="Normalno 6 2 2 2 2 2 2 2 2" xfId="2145" xr:uid="{9E038F9D-C095-40D3-A986-DB55E14B0E03}"/>
    <cellStyle name="Normalno 6 2 2 2 2 2 2 3" xfId="1926" xr:uid="{9E005975-8957-4CC3-BDF0-C0B81C8D2202}"/>
    <cellStyle name="Normalno 6 2 2 2 2 2 3" xfId="1143" xr:uid="{00000000-0005-0000-0000-000077020000}"/>
    <cellStyle name="Normalno 6 2 2 2 2 2 3 2" xfId="2144" xr:uid="{EB89A655-65D7-4AB1-9A01-1788339F503C}"/>
    <cellStyle name="Normalno 6 2 2 2 2 2 4" xfId="1513" xr:uid="{00000000-0005-0000-0000-000078020000}"/>
    <cellStyle name="Normalno 6 2 2 2 2 2 5" xfId="1705" xr:uid="{6D28C409-E74E-4947-999C-324267F0D531}"/>
    <cellStyle name="Normalno 6 2 2 2 2 3" xfId="166" xr:uid="{00000000-0005-0000-0000-000079020000}"/>
    <cellStyle name="Normalno 6 2 2 2 2 3 2" xfId="386" xr:uid="{00000000-0005-0000-0000-00007A020000}"/>
    <cellStyle name="Normalno 6 2 2 2 2 3 2 2" xfId="1146" xr:uid="{00000000-0005-0000-0000-00007B020000}"/>
    <cellStyle name="Normalno 6 2 2 2 2 3 2 2 2" xfId="2147" xr:uid="{8D974A1F-BEC7-4B89-B415-60D15D9C0BE3}"/>
    <cellStyle name="Normalno 6 2 2 2 2 3 2 3" xfId="1981" xr:uid="{6B9AFEE3-A6E9-4AAB-9E8E-5396D1F73A6E}"/>
    <cellStyle name="Normalno 6 2 2 2 2 3 3" xfId="1145" xr:uid="{00000000-0005-0000-0000-00007C020000}"/>
    <cellStyle name="Normalno 6 2 2 2 2 3 3 2" xfId="2146" xr:uid="{59F22508-B69F-4515-A771-8E56AB919490}"/>
    <cellStyle name="Normalno 6 2 2 2 2 3 4" xfId="1761" xr:uid="{7DAEFBC8-DC8D-469A-9985-B4CBA91960E6}"/>
    <cellStyle name="Normalno 6 2 2 2 2 4" xfId="221" xr:uid="{00000000-0005-0000-0000-00007D020000}"/>
    <cellStyle name="Normalno 6 2 2 2 2 4 2" xfId="1147" xr:uid="{00000000-0005-0000-0000-00007E020000}"/>
    <cellStyle name="Normalno 6 2 2 2 2 4 2 2" xfId="2148" xr:uid="{DDF1ADAC-C611-4125-9B2F-8EBE70713BAF}"/>
    <cellStyle name="Normalno 6 2 2 2 2 4 3" xfId="885" xr:uid="{00000000-0005-0000-0000-00007F020000}"/>
    <cellStyle name="Normalno 6 2 2 2 2 4 3 2" xfId="2023" xr:uid="{BF507454-71F2-4B43-9522-D1654DDA6A01}"/>
    <cellStyle name="Normalno 6 2 2 2 2 4 4" xfId="1816" xr:uid="{4769E925-E80F-4317-88BB-D067B0781E9E}"/>
    <cellStyle name="Normalno 6 2 2 2 2 5" xfId="276" xr:uid="{00000000-0005-0000-0000-000080020000}"/>
    <cellStyle name="Normalno 6 2 2 2 2 5 2" xfId="1148" xr:uid="{00000000-0005-0000-0000-000081020000}"/>
    <cellStyle name="Normalno 6 2 2 2 2 5 2 2" xfId="2149" xr:uid="{2F04F630-FCF4-4F47-BFA2-FF7B4A002688}"/>
    <cellStyle name="Normalno 6 2 2 2 2 5 3" xfId="1871" xr:uid="{60A843CF-E7E6-4AD2-A966-382D0249F0F5}"/>
    <cellStyle name="Normalno 6 2 2 2 2 6" xfId="1142" xr:uid="{00000000-0005-0000-0000-000082020000}"/>
    <cellStyle name="Normalno 6 2 2 2 2 6 2" xfId="2143" xr:uid="{D0D7A14C-2F20-416F-998B-2D4CC508811F}"/>
    <cellStyle name="Normalno 6 2 2 2 2 7" xfId="1512" xr:uid="{00000000-0005-0000-0000-000083020000}"/>
    <cellStyle name="Normalno 6 2 2 2 2 8" xfId="1650" xr:uid="{F9DBBAEF-CFBF-432F-B7FD-633FF4140AA5}"/>
    <cellStyle name="Normalno 6 2 2 2 3" xfId="82" xr:uid="{00000000-0005-0000-0000-000084020000}"/>
    <cellStyle name="Normalno 6 2 2 2 3 2" xfId="303" xr:uid="{00000000-0005-0000-0000-000085020000}"/>
    <cellStyle name="Normalno 6 2 2 2 3 2 2" xfId="1150" xr:uid="{00000000-0005-0000-0000-000086020000}"/>
    <cellStyle name="Normalno 6 2 2 2 3 2 2 2" xfId="2151" xr:uid="{71F0A658-A38B-451E-88E8-193DF196C052}"/>
    <cellStyle name="Normalno 6 2 2 2 3 2 3" xfId="1898" xr:uid="{3DE6DC2A-DA56-4E43-B63A-1205756316B7}"/>
    <cellStyle name="Normalno 6 2 2 2 3 3" xfId="1149" xr:uid="{00000000-0005-0000-0000-000087020000}"/>
    <cellStyle name="Normalno 6 2 2 2 3 3 2" xfId="2150" xr:uid="{C804A41E-E78B-44A2-940C-398FCC3D82BF}"/>
    <cellStyle name="Normalno 6 2 2 2 3 4" xfId="1514" xr:uid="{00000000-0005-0000-0000-000088020000}"/>
    <cellStyle name="Normalno 6 2 2 2 3 5" xfId="1677" xr:uid="{2386223F-1016-4DD7-A1E6-B08388AB1888}"/>
    <cellStyle name="Normalno 6 2 2 2 4" xfId="138" xr:uid="{00000000-0005-0000-0000-000089020000}"/>
    <cellStyle name="Normalno 6 2 2 2 4 2" xfId="358" xr:uid="{00000000-0005-0000-0000-00008A020000}"/>
    <cellStyle name="Normalno 6 2 2 2 4 2 2" xfId="1152" xr:uid="{00000000-0005-0000-0000-00008B020000}"/>
    <cellStyle name="Normalno 6 2 2 2 4 2 2 2" xfId="2153" xr:uid="{65D2CB0B-3F72-48B7-AF5C-1AED9768707F}"/>
    <cellStyle name="Normalno 6 2 2 2 4 2 3" xfId="1953" xr:uid="{58BE95E6-0F36-4133-82D4-6A908F569BB8}"/>
    <cellStyle name="Normalno 6 2 2 2 4 3" xfId="1151" xr:uid="{00000000-0005-0000-0000-00008C020000}"/>
    <cellStyle name="Normalno 6 2 2 2 4 3 2" xfId="2152" xr:uid="{D5320CF7-FDE5-407A-95F4-7E5463DFC44E}"/>
    <cellStyle name="Normalno 6 2 2 2 4 4" xfId="1733" xr:uid="{34B4A217-A77A-412A-87C4-87426C61821A}"/>
    <cellStyle name="Normalno 6 2 2 2 5" xfId="193" xr:uid="{00000000-0005-0000-0000-00008D020000}"/>
    <cellStyle name="Normalno 6 2 2 2 5 2" xfId="1153" xr:uid="{00000000-0005-0000-0000-00008E020000}"/>
    <cellStyle name="Normalno 6 2 2 2 5 2 2" xfId="2154" xr:uid="{D0E2E000-A6D0-4255-8DA7-5C515214B123}"/>
    <cellStyle name="Normalno 6 2 2 2 5 3" xfId="886" xr:uid="{00000000-0005-0000-0000-00008F020000}"/>
    <cellStyle name="Normalno 6 2 2 2 5 3 2" xfId="2024" xr:uid="{C6D1C004-13E0-485D-9871-88861576C3AB}"/>
    <cellStyle name="Normalno 6 2 2 2 5 4" xfId="1788" xr:uid="{50E7F333-153C-4CAC-AAC9-AE379A86F949}"/>
    <cellStyle name="Normalno 6 2 2 2 6" xfId="248" xr:uid="{00000000-0005-0000-0000-000090020000}"/>
    <cellStyle name="Normalno 6 2 2 2 6 2" xfId="1154" xr:uid="{00000000-0005-0000-0000-000091020000}"/>
    <cellStyle name="Normalno 6 2 2 2 6 2 2" xfId="2155" xr:uid="{86F27036-C7CA-47CD-8289-A4F6E170677B}"/>
    <cellStyle name="Normalno 6 2 2 2 6 3" xfId="1843" xr:uid="{A60F7A58-33EA-44B1-A839-D8D952A02CB5}"/>
    <cellStyle name="Normalno 6 2 2 2 7" xfId="1141" xr:uid="{00000000-0005-0000-0000-000092020000}"/>
    <cellStyle name="Normalno 6 2 2 2 7 2" xfId="2142" xr:uid="{C61439AC-2E30-47D7-B68D-A9CC76D30280}"/>
    <cellStyle name="Normalno 6 2 2 2 8" xfId="1511" xr:uid="{00000000-0005-0000-0000-000093020000}"/>
    <cellStyle name="Normalno 6 2 2 2 9" xfId="1622" xr:uid="{77F4CE6C-CD2A-4F7C-9197-1BFA6392BD75}"/>
    <cellStyle name="Normalno 6 2 2 3" xfId="25" xr:uid="{00000000-0005-0000-0000-000094020000}"/>
    <cellStyle name="Normalno 6 2 2 3 2" xfId="53" xr:uid="{00000000-0005-0000-0000-000095020000}"/>
    <cellStyle name="Normalno 6 2 2 3 2 2" xfId="115" xr:uid="{00000000-0005-0000-0000-000096020000}"/>
    <cellStyle name="Normalno 6 2 2 3 2 2 2" xfId="336" xr:uid="{00000000-0005-0000-0000-000097020000}"/>
    <cellStyle name="Normalno 6 2 2 3 2 2 2 2" xfId="1158" xr:uid="{00000000-0005-0000-0000-000098020000}"/>
    <cellStyle name="Normalno 6 2 2 3 2 2 2 2 2" xfId="2159" xr:uid="{70A27274-5162-4EA7-9D71-6B3DF9C699F7}"/>
    <cellStyle name="Normalno 6 2 2 3 2 2 2 3" xfId="1931" xr:uid="{23E4AA43-0C6E-4591-BFCB-CAE83A496328}"/>
    <cellStyle name="Normalno 6 2 2 3 2 2 3" xfId="1157" xr:uid="{00000000-0005-0000-0000-000099020000}"/>
    <cellStyle name="Normalno 6 2 2 3 2 2 3 2" xfId="2158" xr:uid="{384E80AD-9AB6-4FD8-A039-71ACC495F891}"/>
    <cellStyle name="Normalno 6 2 2 3 2 2 4" xfId="1517" xr:uid="{00000000-0005-0000-0000-00009A020000}"/>
    <cellStyle name="Normalno 6 2 2 3 2 2 5" xfId="1710" xr:uid="{3CACEFAE-A5A9-4C02-97BF-E0F6D52F33BE}"/>
    <cellStyle name="Normalno 6 2 2 3 2 3" xfId="171" xr:uid="{00000000-0005-0000-0000-00009B020000}"/>
    <cellStyle name="Normalno 6 2 2 3 2 3 2" xfId="391" xr:uid="{00000000-0005-0000-0000-00009C020000}"/>
    <cellStyle name="Normalno 6 2 2 3 2 3 2 2" xfId="1160" xr:uid="{00000000-0005-0000-0000-00009D020000}"/>
    <cellStyle name="Normalno 6 2 2 3 2 3 2 2 2" xfId="2161" xr:uid="{8CDC70A8-AC5A-4A91-A673-72EAF77E4533}"/>
    <cellStyle name="Normalno 6 2 2 3 2 3 2 3" xfId="1986" xr:uid="{F1309871-730B-4595-AD14-133FDB040EF3}"/>
    <cellStyle name="Normalno 6 2 2 3 2 3 3" xfId="1159" xr:uid="{00000000-0005-0000-0000-00009E020000}"/>
    <cellStyle name="Normalno 6 2 2 3 2 3 3 2" xfId="2160" xr:uid="{DCEDE576-96C4-4544-843E-22FF446BAB90}"/>
    <cellStyle name="Normalno 6 2 2 3 2 3 4" xfId="1766" xr:uid="{C5275DF5-FD45-4A32-86E3-ECD5FC5DA5EB}"/>
    <cellStyle name="Normalno 6 2 2 3 2 4" xfId="226" xr:uid="{00000000-0005-0000-0000-00009F020000}"/>
    <cellStyle name="Normalno 6 2 2 3 2 4 2" xfId="1161" xr:uid="{00000000-0005-0000-0000-0000A0020000}"/>
    <cellStyle name="Normalno 6 2 2 3 2 4 2 2" xfId="2162" xr:uid="{0C5BF4EA-00E9-4C50-8049-1A3F09E256C9}"/>
    <cellStyle name="Normalno 6 2 2 3 2 4 3" xfId="887" xr:uid="{00000000-0005-0000-0000-0000A1020000}"/>
    <cellStyle name="Normalno 6 2 2 3 2 4 3 2" xfId="2025" xr:uid="{052662A5-9A7D-4BC7-A562-97F33C05501C}"/>
    <cellStyle name="Normalno 6 2 2 3 2 4 4" xfId="1821" xr:uid="{426071DD-AA8B-42D7-BF02-73A45FF0CBA3}"/>
    <cellStyle name="Normalno 6 2 2 3 2 5" xfId="281" xr:uid="{00000000-0005-0000-0000-0000A2020000}"/>
    <cellStyle name="Normalno 6 2 2 3 2 5 2" xfId="1162" xr:uid="{00000000-0005-0000-0000-0000A3020000}"/>
    <cellStyle name="Normalno 6 2 2 3 2 5 2 2" xfId="2163" xr:uid="{4DB5AB1E-A3CB-472C-AA02-8AE38B3AE3CD}"/>
    <cellStyle name="Normalno 6 2 2 3 2 5 3" xfId="1876" xr:uid="{20EA8CDD-54C2-401D-B708-4D5F5E60B423}"/>
    <cellStyle name="Normalno 6 2 2 3 2 6" xfId="1156" xr:uid="{00000000-0005-0000-0000-0000A4020000}"/>
    <cellStyle name="Normalno 6 2 2 3 2 6 2" xfId="2157" xr:uid="{2A6628A9-C7B5-4D91-A704-863ABBDDE089}"/>
    <cellStyle name="Normalno 6 2 2 3 2 7" xfId="1516" xr:uid="{00000000-0005-0000-0000-0000A5020000}"/>
    <cellStyle name="Normalno 6 2 2 3 2 8" xfId="1655" xr:uid="{D8E1430B-F9B9-417C-8160-F4FC216AA90E}"/>
    <cellStyle name="Normalno 6 2 2 3 3" xfId="87" xr:uid="{00000000-0005-0000-0000-0000A6020000}"/>
    <cellStyle name="Normalno 6 2 2 3 3 2" xfId="308" xr:uid="{00000000-0005-0000-0000-0000A7020000}"/>
    <cellStyle name="Normalno 6 2 2 3 3 2 2" xfId="1164" xr:uid="{00000000-0005-0000-0000-0000A8020000}"/>
    <cellStyle name="Normalno 6 2 2 3 3 2 2 2" xfId="2165" xr:uid="{E5852EE2-2FF4-4F41-BB45-5A7223EB01E9}"/>
    <cellStyle name="Normalno 6 2 2 3 3 2 3" xfId="1903" xr:uid="{FB0669BB-88F5-41C0-BF5E-BB6B6B98EA80}"/>
    <cellStyle name="Normalno 6 2 2 3 3 3" xfId="1163" xr:uid="{00000000-0005-0000-0000-0000A9020000}"/>
    <cellStyle name="Normalno 6 2 2 3 3 3 2" xfId="2164" xr:uid="{C49FBEA9-4D44-4027-AAD9-475A3E38793B}"/>
    <cellStyle name="Normalno 6 2 2 3 3 4" xfId="1518" xr:uid="{00000000-0005-0000-0000-0000AA020000}"/>
    <cellStyle name="Normalno 6 2 2 3 3 5" xfId="1682" xr:uid="{EC51086E-63AE-41C4-B6F3-1090ECE182BD}"/>
    <cellStyle name="Normalno 6 2 2 3 4" xfId="143" xr:uid="{00000000-0005-0000-0000-0000AB020000}"/>
    <cellStyle name="Normalno 6 2 2 3 4 2" xfId="363" xr:uid="{00000000-0005-0000-0000-0000AC020000}"/>
    <cellStyle name="Normalno 6 2 2 3 4 2 2" xfId="1166" xr:uid="{00000000-0005-0000-0000-0000AD020000}"/>
    <cellStyle name="Normalno 6 2 2 3 4 2 2 2" xfId="2167" xr:uid="{863B7A5A-A4B6-4ED6-B919-512AB21FCF3F}"/>
    <cellStyle name="Normalno 6 2 2 3 4 2 3" xfId="1958" xr:uid="{46F426E4-7BA8-4F1A-9BFD-428AF4C95D2B}"/>
    <cellStyle name="Normalno 6 2 2 3 4 3" xfId="1165" xr:uid="{00000000-0005-0000-0000-0000AE020000}"/>
    <cellStyle name="Normalno 6 2 2 3 4 3 2" xfId="2166" xr:uid="{56DDBAB5-413D-4A5F-A027-C53C7F1A7296}"/>
    <cellStyle name="Normalno 6 2 2 3 4 4" xfId="1738" xr:uid="{2DD7556A-AFC4-46D2-84BC-7EF8350C88FC}"/>
    <cellStyle name="Normalno 6 2 2 3 5" xfId="198" xr:uid="{00000000-0005-0000-0000-0000AF020000}"/>
    <cellStyle name="Normalno 6 2 2 3 5 2" xfId="1167" xr:uid="{00000000-0005-0000-0000-0000B0020000}"/>
    <cellStyle name="Normalno 6 2 2 3 5 2 2" xfId="2168" xr:uid="{27550BE5-AD0E-4073-ABEB-FDD4CD9BAAC8}"/>
    <cellStyle name="Normalno 6 2 2 3 5 3" xfId="888" xr:uid="{00000000-0005-0000-0000-0000B1020000}"/>
    <cellStyle name="Normalno 6 2 2 3 5 3 2" xfId="2026" xr:uid="{BC99A902-DAC8-4C1E-80C0-6D6E784B4C80}"/>
    <cellStyle name="Normalno 6 2 2 3 5 4" xfId="1793" xr:uid="{74585DF4-3613-49B9-B0D0-AB0A21B8E685}"/>
    <cellStyle name="Normalno 6 2 2 3 6" xfId="253" xr:uid="{00000000-0005-0000-0000-0000B2020000}"/>
    <cellStyle name="Normalno 6 2 2 3 6 2" xfId="1168" xr:uid="{00000000-0005-0000-0000-0000B3020000}"/>
    <cellStyle name="Normalno 6 2 2 3 6 2 2" xfId="2169" xr:uid="{ED4AF697-C6C6-46FB-8C66-8018B249D72B}"/>
    <cellStyle name="Normalno 6 2 2 3 6 3" xfId="1848" xr:uid="{3F14188B-2EB0-487A-AA91-D774502CFF40}"/>
    <cellStyle name="Normalno 6 2 2 3 7" xfId="1155" xr:uid="{00000000-0005-0000-0000-0000B4020000}"/>
    <cellStyle name="Normalno 6 2 2 3 7 2" xfId="2156" xr:uid="{6889810D-3131-48E4-85DB-55E714CB9FB6}"/>
    <cellStyle name="Normalno 6 2 2 3 8" xfId="1515" xr:uid="{00000000-0005-0000-0000-0000B5020000}"/>
    <cellStyle name="Normalno 6 2 2 3 9" xfId="1627" xr:uid="{7C1E63E4-CDA6-4D5F-93AF-67F115B0AE48}"/>
    <cellStyle name="Normalno 6 2 2 4" xfId="29" xr:uid="{00000000-0005-0000-0000-0000B6020000}"/>
    <cellStyle name="Normalno 6 2 2 4 2" xfId="57" xr:uid="{00000000-0005-0000-0000-0000B7020000}"/>
    <cellStyle name="Normalno 6 2 2 4 2 2" xfId="119" xr:uid="{00000000-0005-0000-0000-0000B8020000}"/>
    <cellStyle name="Normalno 6 2 2 4 2 2 2" xfId="340" xr:uid="{00000000-0005-0000-0000-0000B9020000}"/>
    <cellStyle name="Normalno 6 2 2 4 2 2 2 2" xfId="1172" xr:uid="{00000000-0005-0000-0000-0000BA020000}"/>
    <cellStyle name="Normalno 6 2 2 4 2 2 2 2 2" xfId="2173" xr:uid="{33B5C76A-F2E8-4361-883F-3392F261C547}"/>
    <cellStyle name="Normalno 6 2 2 4 2 2 2 3" xfId="1935" xr:uid="{07D5B266-B6BE-4942-B5D1-BDE7D6FE53D5}"/>
    <cellStyle name="Normalno 6 2 2 4 2 2 3" xfId="1171" xr:uid="{00000000-0005-0000-0000-0000BB020000}"/>
    <cellStyle name="Normalno 6 2 2 4 2 2 3 2" xfId="2172" xr:uid="{B619B4C0-C1E4-4613-BB68-4011D87B366E}"/>
    <cellStyle name="Normalno 6 2 2 4 2 2 4" xfId="1521" xr:uid="{00000000-0005-0000-0000-0000BC020000}"/>
    <cellStyle name="Normalno 6 2 2 4 2 2 5" xfId="1714" xr:uid="{918F458A-0DB1-4045-9710-D3B19E353B65}"/>
    <cellStyle name="Normalno 6 2 2 4 2 3" xfId="175" xr:uid="{00000000-0005-0000-0000-0000BD020000}"/>
    <cellStyle name="Normalno 6 2 2 4 2 3 2" xfId="395" xr:uid="{00000000-0005-0000-0000-0000BE020000}"/>
    <cellStyle name="Normalno 6 2 2 4 2 3 2 2" xfId="1174" xr:uid="{00000000-0005-0000-0000-0000BF020000}"/>
    <cellStyle name="Normalno 6 2 2 4 2 3 2 2 2" xfId="2175" xr:uid="{77762C19-8F50-46FE-AC58-5063EAE0DC19}"/>
    <cellStyle name="Normalno 6 2 2 4 2 3 2 3" xfId="1990" xr:uid="{BF074DB0-1143-478C-A806-FDDBF89F37E9}"/>
    <cellStyle name="Normalno 6 2 2 4 2 3 3" xfId="1173" xr:uid="{00000000-0005-0000-0000-0000C0020000}"/>
    <cellStyle name="Normalno 6 2 2 4 2 3 3 2" xfId="2174" xr:uid="{35BCE59B-4301-4496-861F-8D586297285B}"/>
    <cellStyle name="Normalno 6 2 2 4 2 3 4" xfId="1770" xr:uid="{7AF974FA-F8F0-4684-9949-4C7BA52FAFE1}"/>
    <cellStyle name="Normalno 6 2 2 4 2 4" xfId="230" xr:uid="{00000000-0005-0000-0000-0000C1020000}"/>
    <cellStyle name="Normalno 6 2 2 4 2 4 2" xfId="1175" xr:uid="{00000000-0005-0000-0000-0000C2020000}"/>
    <cellStyle name="Normalno 6 2 2 4 2 4 2 2" xfId="2176" xr:uid="{A1C68F36-7EB3-4055-87F3-F4E727CE3982}"/>
    <cellStyle name="Normalno 6 2 2 4 2 4 3" xfId="889" xr:uid="{00000000-0005-0000-0000-0000C3020000}"/>
    <cellStyle name="Normalno 6 2 2 4 2 4 3 2" xfId="2027" xr:uid="{50012D54-AB5D-433D-B61D-E0828E8CB0F4}"/>
    <cellStyle name="Normalno 6 2 2 4 2 4 4" xfId="1825" xr:uid="{7515AF88-64E2-4CE3-B886-E6CC817C73BC}"/>
    <cellStyle name="Normalno 6 2 2 4 2 5" xfId="285" xr:uid="{00000000-0005-0000-0000-0000C4020000}"/>
    <cellStyle name="Normalno 6 2 2 4 2 5 2" xfId="1176" xr:uid="{00000000-0005-0000-0000-0000C5020000}"/>
    <cellStyle name="Normalno 6 2 2 4 2 5 2 2" xfId="2177" xr:uid="{FC3E24F6-CBF6-4DB8-9625-B2A91ACD7B53}"/>
    <cellStyle name="Normalno 6 2 2 4 2 5 3" xfId="1880" xr:uid="{7AA618B7-F2E1-42F5-A428-8BD1DCA937D7}"/>
    <cellStyle name="Normalno 6 2 2 4 2 6" xfId="1170" xr:uid="{00000000-0005-0000-0000-0000C6020000}"/>
    <cellStyle name="Normalno 6 2 2 4 2 6 2" xfId="2171" xr:uid="{51A20CB6-792A-4009-801E-8DFB66348F5C}"/>
    <cellStyle name="Normalno 6 2 2 4 2 7" xfId="1520" xr:uid="{00000000-0005-0000-0000-0000C7020000}"/>
    <cellStyle name="Normalno 6 2 2 4 2 8" xfId="1659" xr:uid="{6BEFE637-A68E-4B32-9BB5-FD7FEDCDDD53}"/>
    <cellStyle name="Normalno 6 2 2 4 3" xfId="91" xr:uid="{00000000-0005-0000-0000-0000C8020000}"/>
    <cellStyle name="Normalno 6 2 2 4 3 2" xfId="312" xr:uid="{00000000-0005-0000-0000-0000C9020000}"/>
    <cellStyle name="Normalno 6 2 2 4 3 2 2" xfId="1178" xr:uid="{00000000-0005-0000-0000-0000CA020000}"/>
    <cellStyle name="Normalno 6 2 2 4 3 2 2 2" xfId="2179" xr:uid="{E598DB3F-EAC9-41ED-B618-2FFEE56E9BEA}"/>
    <cellStyle name="Normalno 6 2 2 4 3 2 3" xfId="1907" xr:uid="{ECD34CF2-F904-42D5-86B3-02E0E0E11764}"/>
    <cellStyle name="Normalno 6 2 2 4 3 3" xfId="1177" xr:uid="{00000000-0005-0000-0000-0000CB020000}"/>
    <cellStyle name="Normalno 6 2 2 4 3 3 2" xfId="2178" xr:uid="{781D40CE-84F8-46E2-B3F6-B7ECE6551D73}"/>
    <cellStyle name="Normalno 6 2 2 4 3 4" xfId="1522" xr:uid="{00000000-0005-0000-0000-0000CC020000}"/>
    <cellStyle name="Normalno 6 2 2 4 3 5" xfId="1686" xr:uid="{16730CD7-7D1B-4174-8F33-7440B10CAF97}"/>
    <cellStyle name="Normalno 6 2 2 4 4" xfId="147" xr:uid="{00000000-0005-0000-0000-0000CD020000}"/>
    <cellStyle name="Normalno 6 2 2 4 4 2" xfId="367" xr:uid="{00000000-0005-0000-0000-0000CE020000}"/>
    <cellStyle name="Normalno 6 2 2 4 4 2 2" xfId="1180" xr:uid="{00000000-0005-0000-0000-0000CF020000}"/>
    <cellStyle name="Normalno 6 2 2 4 4 2 2 2" xfId="2181" xr:uid="{4A580384-9585-4EF4-B81F-BB5AF2DC3AB2}"/>
    <cellStyle name="Normalno 6 2 2 4 4 2 3" xfId="1962" xr:uid="{A6A924D3-84CD-4E68-A8FE-16B64F7A4C02}"/>
    <cellStyle name="Normalno 6 2 2 4 4 3" xfId="1179" xr:uid="{00000000-0005-0000-0000-0000D0020000}"/>
    <cellStyle name="Normalno 6 2 2 4 4 3 2" xfId="2180" xr:uid="{4EB77129-54F8-409B-9B27-D82020F877DD}"/>
    <cellStyle name="Normalno 6 2 2 4 4 4" xfId="1742" xr:uid="{C997ABC9-A2A6-41C9-94CA-8A485748B127}"/>
    <cellStyle name="Normalno 6 2 2 4 5" xfId="202" xr:uid="{00000000-0005-0000-0000-0000D1020000}"/>
    <cellStyle name="Normalno 6 2 2 4 5 2" xfId="1181" xr:uid="{00000000-0005-0000-0000-0000D2020000}"/>
    <cellStyle name="Normalno 6 2 2 4 5 2 2" xfId="2182" xr:uid="{49E383F9-96AA-4582-9669-120EC0DCC5FA}"/>
    <cellStyle name="Normalno 6 2 2 4 5 3" xfId="890" xr:uid="{00000000-0005-0000-0000-0000D3020000}"/>
    <cellStyle name="Normalno 6 2 2 4 5 3 2" xfId="2028" xr:uid="{94C137AF-43BC-4734-8F02-E03EBC0F6FDD}"/>
    <cellStyle name="Normalno 6 2 2 4 5 4" xfId="1797" xr:uid="{47293FF7-CE9D-4B15-8F4C-A57187DD1D5F}"/>
    <cellStyle name="Normalno 6 2 2 4 6" xfId="257" xr:uid="{00000000-0005-0000-0000-0000D4020000}"/>
    <cellStyle name="Normalno 6 2 2 4 6 2" xfId="1182" xr:uid="{00000000-0005-0000-0000-0000D5020000}"/>
    <cellStyle name="Normalno 6 2 2 4 6 2 2" xfId="2183" xr:uid="{DE407DAD-301B-4EF5-81D5-9DCBF8174A08}"/>
    <cellStyle name="Normalno 6 2 2 4 6 3" xfId="1852" xr:uid="{36598C2F-CBBA-400B-AD13-ACD7714A5A14}"/>
    <cellStyle name="Normalno 6 2 2 4 7" xfId="1169" xr:uid="{00000000-0005-0000-0000-0000D6020000}"/>
    <cellStyle name="Normalno 6 2 2 4 7 2" xfId="2170" xr:uid="{9CD9A5EC-0847-4754-93D5-92DCE2C35F42}"/>
    <cellStyle name="Normalno 6 2 2 4 8" xfId="1519" xr:uid="{00000000-0005-0000-0000-0000D7020000}"/>
    <cellStyle name="Normalno 6 2 2 4 9" xfId="1631" xr:uid="{4D7C2C8A-F644-44BD-A78F-2FBC0C2F6C13}"/>
    <cellStyle name="Normalno 6 2 2 5" xfId="34" xr:uid="{00000000-0005-0000-0000-0000D8020000}"/>
    <cellStyle name="Normalno 6 2 2 5 2" xfId="96" xr:uid="{00000000-0005-0000-0000-0000D9020000}"/>
    <cellStyle name="Normalno 6 2 2 5 2 2" xfId="317" xr:uid="{00000000-0005-0000-0000-0000DA020000}"/>
    <cellStyle name="Normalno 6 2 2 5 2 2 2" xfId="1185" xr:uid="{00000000-0005-0000-0000-0000DB020000}"/>
    <cellStyle name="Normalno 6 2 2 5 2 2 2 2" xfId="2186" xr:uid="{EF0CF588-CC2F-4E47-936C-19960741CA12}"/>
    <cellStyle name="Normalno 6 2 2 5 2 2 3" xfId="1912" xr:uid="{B93D1669-E87B-4298-8F3E-6C3A0DD1CB99}"/>
    <cellStyle name="Normalno 6 2 2 5 2 3" xfId="1184" xr:uid="{00000000-0005-0000-0000-0000DC020000}"/>
    <cellStyle name="Normalno 6 2 2 5 2 3 2" xfId="2185" xr:uid="{4FC91785-28BE-4FFC-824D-5913475AE6D1}"/>
    <cellStyle name="Normalno 6 2 2 5 2 4" xfId="1524" xr:uid="{00000000-0005-0000-0000-0000DD020000}"/>
    <cellStyle name="Normalno 6 2 2 5 2 5" xfId="1691" xr:uid="{9F4DB235-7205-4D96-9772-B641779A1927}"/>
    <cellStyle name="Normalno 6 2 2 5 3" xfId="152" xr:uid="{00000000-0005-0000-0000-0000DE020000}"/>
    <cellStyle name="Normalno 6 2 2 5 3 2" xfId="372" xr:uid="{00000000-0005-0000-0000-0000DF020000}"/>
    <cellStyle name="Normalno 6 2 2 5 3 2 2" xfId="1187" xr:uid="{00000000-0005-0000-0000-0000E0020000}"/>
    <cellStyle name="Normalno 6 2 2 5 3 2 2 2" xfId="2188" xr:uid="{01B3BF2B-F7E1-4BA4-89D6-9AEDB34BDFA1}"/>
    <cellStyle name="Normalno 6 2 2 5 3 2 3" xfId="1967" xr:uid="{9161A792-315B-4B4E-AED3-BD5D11F5258A}"/>
    <cellStyle name="Normalno 6 2 2 5 3 3" xfId="1186" xr:uid="{00000000-0005-0000-0000-0000E1020000}"/>
    <cellStyle name="Normalno 6 2 2 5 3 3 2" xfId="2187" xr:uid="{1F2D6509-1BD6-45B3-812A-8238E2DF243F}"/>
    <cellStyle name="Normalno 6 2 2 5 3 4" xfId="1747" xr:uid="{BABAF7C7-F939-4F68-A71D-3698625C77CB}"/>
    <cellStyle name="Normalno 6 2 2 5 4" xfId="207" xr:uid="{00000000-0005-0000-0000-0000E2020000}"/>
    <cellStyle name="Normalno 6 2 2 5 4 2" xfId="1188" xr:uid="{00000000-0005-0000-0000-0000E3020000}"/>
    <cellStyle name="Normalno 6 2 2 5 4 2 2" xfId="2189" xr:uid="{03F2A5D7-89D3-4179-99BC-A3402D14985C}"/>
    <cellStyle name="Normalno 6 2 2 5 4 3" xfId="891" xr:uid="{00000000-0005-0000-0000-0000E4020000}"/>
    <cellStyle name="Normalno 6 2 2 5 4 3 2" xfId="2029" xr:uid="{4AFA4B40-E326-476F-A894-5B937601A9A6}"/>
    <cellStyle name="Normalno 6 2 2 5 4 4" xfId="1802" xr:uid="{943FF308-36BF-4237-9E6F-AAF6FB7BE8F7}"/>
    <cellStyle name="Normalno 6 2 2 5 5" xfId="262" xr:uid="{00000000-0005-0000-0000-0000E5020000}"/>
    <cellStyle name="Normalno 6 2 2 5 5 2" xfId="1189" xr:uid="{00000000-0005-0000-0000-0000E6020000}"/>
    <cellStyle name="Normalno 6 2 2 5 5 2 2" xfId="2190" xr:uid="{CFDD0F78-15AB-4310-83C8-2C0106C214BD}"/>
    <cellStyle name="Normalno 6 2 2 5 5 3" xfId="1857" xr:uid="{E19201A3-2B50-46A0-BD74-7EC9B1DDAAC4}"/>
    <cellStyle name="Normalno 6 2 2 5 6" xfId="1183" xr:uid="{00000000-0005-0000-0000-0000E7020000}"/>
    <cellStyle name="Normalno 6 2 2 5 6 2" xfId="2184" xr:uid="{0A1BA0E3-6170-4100-894A-D83C5E482096}"/>
    <cellStyle name="Normalno 6 2 2 5 7" xfId="1523" xr:uid="{00000000-0005-0000-0000-0000E8020000}"/>
    <cellStyle name="Normalno 6 2 2 5 8" xfId="1636" xr:uid="{CA240840-0EF1-465E-96A1-BE2F2B36F562}"/>
    <cellStyle name="Normalno 6 2 2 6" xfId="38" xr:uid="{00000000-0005-0000-0000-0000E9020000}"/>
    <cellStyle name="Normalno 6 2 2 6 2" xfId="100" xr:uid="{00000000-0005-0000-0000-0000EA020000}"/>
    <cellStyle name="Normalno 6 2 2 6 2 2" xfId="321" xr:uid="{00000000-0005-0000-0000-0000EB020000}"/>
    <cellStyle name="Normalno 6 2 2 6 2 2 2" xfId="1192" xr:uid="{00000000-0005-0000-0000-0000EC020000}"/>
    <cellStyle name="Normalno 6 2 2 6 2 2 2 2" xfId="2193" xr:uid="{722D3991-EA96-43DC-BA75-A7CB0FFA3D55}"/>
    <cellStyle name="Normalno 6 2 2 6 2 2 3" xfId="1916" xr:uid="{234DAF4A-6642-48D0-9772-3065CFEC8D89}"/>
    <cellStyle name="Normalno 6 2 2 6 2 3" xfId="1191" xr:uid="{00000000-0005-0000-0000-0000ED020000}"/>
    <cellStyle name="Normalno 6 2 2 6 2 3 2" xfId="2192" xr:uid="{02851198-A9E8-42A5-AEE5-D8DA85CE3ADD}"/>
    <cellStyle name="Normalno 6 2 2 6 2 4" xfId="1526" xr:uid="{00000000-0005-0000-0000-0000EE020000}"/>
    <cellStyle name="Normalno 6 2 2 6 2 5" xfId="1695" xr:uid="{D1AB7633-8CC5-49C9-9117-6A1B592417B5}"/>
    <cellStyle name="Normalno 6 2 2 6 3" xfId="156" xr:uid="{00000000-0005-0000-0000-0000EF020000}"/>
    <cellStyle name="Normalno 6 2 2 6 3 2" xfId="376" xr:uid="{00000000-0005-0000-0000-0000F0020000}"/>
    <cellStyle name="Normalno 6 2 2 6 3 2 2" xfId="1194" xr:uid="{00000000-0005-0000-0000-0000F1020000}"/>
    <cellStyle name="Normalno 6 2 2 6 3 2 2 2" xfId="2195" xr:uid="{9D820624-18FD-4172-BBB2-1675B6BF08B7}"/>
    <cellStyle name="Normalno 6 2 2 6 3 2 3" xfId="1971" xr:uid="{0076D012-BE60-44E1-95DB-ACBCF91E2D32}"/>
    <cellStyle name="Normalno 6 2 2 6 3 3" xfId="1193" xr:uid="{00000000-0005-0000-0000-0000F2020000}"/>
    <cellStyle name="Normalno 6 2 2 6 3 3 2" xfId="2194" xr:uid="{8090080C-3D49-4619-BA4D-2204EE89FD72}"/>
    <cellStyle name="Normalno 6 2 2 6 3 4" xfId="1751" xr:uid="{E656B9CD-1FDD-4208-A203-730C775DA50B}"/>
    <cellStyle name="Normalno 6 2 2 6 4" xfId="211" xr:uid="{00000000-0005-0000-0000-0000F3020000}"/>
    <cellStyle name="Normalno 6 2 2 6 4 2" xfId="1195" xr:uid="{00000000-0005-0000-0000-0000F4020000}"/>
    <cellStyle name="Normalno 6 2 2 6 4 2 2" xfId="2196" xr:uid="{32C684C2-9909-4DE7-9FDC-680571E9F059}"/>
    <cellStyle name="Normalno 6 2 2 6 4 3" xfId="892" xr:uid="{00000000-0005-0000-0000-0000F5020000}"/>
    <cellStyle name="Normalno 6 2 2 6 4 3 2" xfId="2030" xr:uid="{D12F65A0-3B7E-4DF8-BEF0-7D5C7B9E558F}"/>
    <cellStyle name="Normalno 6 2 2 6 4 4" xfId="1806" xr:uid="{AD8C3F69-EF40-4296-9347-6015A6D79309}"/>
    <cellStyle name="Normalno 6 2 2 6 5" xfId="266" xr:uid="{00000000-0005-0000-0000-0000F6020000}"/>
    <cellStyle name="Normalno 6 2 2 6 5 2" xfId="1196" xr:uid="{00000000-0005-0000-0000-0000F7020000}"/>
    <cellStyle name="Normalno 6 2 2 6 5 2 2" xfId="2197" xr:uid="{B64B3AA7-962A-4140-8F7F-EBC1F2A62E60}"/>
    <cellStyle name="Normalno 6 2 2 6 5 3" xfId="1861" xr:uid="{B5AB3BD0-AA90-4057-A227-F3ACCAF1A5D7}"/>
    <cellStyle name="Normalno 6 2 2 6 6" xfId="1190" xr:uid="{00000000-0005-0000-0000-0000F8020000}"/>
    <cellStyle name="Normalno 6 2 2 6 6 2" xfId="2191" xr:uid="{22F1EF6E-6052-4D7C-99A5-8A09D87AD2FC}"/>
    <cellStyle name="Normalno 6 2 2 6 7" xfId="1525" xr:uid="{00000000-0005-0000-0000-0000F9020000}"/>
    <cellStyle name="Normalno 6 2 2 6 8" xfId="1640" xr:uid="{7964BAF2-1682-4D5B-9BD1-FA4E7C93F155}"/>
    <cellStyle name="Normalno 6 2 2 7" xfId="44" xr:uid="{00000000-0005-0000-0000-0000FA020000}"/>
    <cellStyle name="Normalno 6 2 2 7 2" xfId="106" xr:uid="{00000000-0005-0000-0000-0000FB020000}"/>
    <cellStyle name="Normalno 6 2 2 7 2 2" xfId="327" xr:uid="{00000000-0005-0000-0000-0000FC020000}"/>
    <cellStyle name="Normalno 6 2 2 7 2 2 2" xfId="1199" xr:uid="{00000000-0005-0000-0000-0000FD020000}"/>
    <cellStyle name="Normalno 6 2 2 7 2 2 2 2" xfId="2200" xr:uid="{3AD62AE2-4F81-4289-82D0-378EABED9FD0}"/>
    <cellStyle name="Normalno 6 2 2 7 2 2 3" xfId="1922" xr:uid="{CEC7892B-7740-4040-B5FA-5A3A4A8A5574}"/>
    <cellStyle name="Normalno 6 2 2 7 2 3" xfId="1198" xr:uid="{00000000-0005-0000-0000-0000FE020000}"/>
    <cellStyle name="Normalno 6 2 2 7 2 3 2" xfId="2199" xr:uid="{F2A30272-E4F1-4C90-8E56-B50606601096}"/>
    <cellStyle name="Normalno 6 2 2 7 2 4" xfId="1528" xr:uid="{00000000-0005-0000-0000-0000FF020000}"/>
    <cellStyle name="Normalno 6 2 2 7 2 5" xfId="1701" xr:uid="{CC369638-E74D-4E88-91D9-62578B796BA3}"/>
    <cellStyle name="Normalno 6 2 2 7 3" xfId="162" xr:uid="{00000000-0005-0000-0000-000000030000}"/>
    <cellStyle name="Normalno 6 2 2 7 3 2" xfId="382" xr:uid="{00000000-0005-0000-0000-000001030000}"/>
    <cellStyle name="Normalno 6 2 2 7 3 2 2" xfId="1201" xr:uid="{00000000-0005-0000-0000-000002030000}"/>
    <cellStyle name="Normalno 6 2 2 7 3 2 2 2" xfId="2202" xr:uid="{B2ECD0D0-637F-4072-81A0-68CE802499BF}"/>
    <cellStyle name="Normalno 6 2 2 7 3 2 3" xfId="1977" xr:uid="{1A4AE116-ED29-4A91-86D1-F59EAD172C4B}"/>
    <cellStyle name="Normalno 6 2 2 7 3 3" xfId="1200" xr:uid="{00000000-0005-0000-0000-000003030000}"/>
    <cellStyle name="Normalno 6 2 2 7 3 3 2" xfId="2201" xr:uid="{E54C9D80-419D-4F63-BFCE-B1356DA7AF33}"/>
    <cellStyle name="Normalno 6 2 2 7 3 4" xfId="1757" xr:uid="{999EC07C-D898-4E90-9194-9DEFBED63C4E}"/>
    <cellStyle name="Normalno 6 2 2 7 4" xfId="217" xr:uid="{00000000-0005-0000-0000-000004030000}"/>
    <cellStyle name="Normalno 6 2 2 7 4 2" xfId="1202" xr:uid="{00000000-0005-0000-0000-000005030000}"/>
    <cellStyle name="Normalno 6 2 2 7 4 2 2" xfId="2203" xr:uid="{709F0632-6791-4552-87F5-798453D7E6A4}"/>
    <cellStyle name="Normalno 6 2 2 7 4 3" xfId="893" xr:uid="{00000000-0005-0000-0000-000006030000}"/>
    <cellStyle name="Normalno 6 2 2 7 4 3 2" xfId="2031" xr:uid="{3758C939-77EF-4AD8-AEBE-716E1308EE64}"/>
    <cellStyle name="Normalno 6 2 2 7 4 4" xfId="1812" xr:uid="{DF579008-8777-49D5-A648-5F728763CD5E}"/>
    <cellStyle name="Normalno 6 2 2 7 5" xfId="272" xr:uid="{00000000-0005-0000-0000-000007030000}"/>
    <cellStyle name="Normalno 6 2 2 7 5 2" xfId="1203" xr:uid="{00000000-0005-0000-0000-000008030000}"/>
    <cellStyle name="Normalno 6 2 2 7 5 2 2" xfId="2204" xr:uid="{8A845170-1BEF-40C7-A708-C7BC3E7E5CA9}"/>
    <cellStyle name="Normalno 6 2 2 7 5 3" xfId="1867" xr:uid="{59498113-E40F-4C24-8609-10240C8A48CC}"/>
    <cellStyle name="Normalno 6 2 2 7 6" xfId="1197" xr:uid="{00000000-0005-0000-0000-000009030000}"/>
    <cellStyle name="Normalno 6 2 2 7 6 2" xfId="2198" xr:uid="{FDDB6E34-A83D-4AB0-9759-5D6EE01EAC61}"/>
    <cellStyle name="Normalno 6 2 2 7 7" xfId="1527" xr:uid="{00000000-0005-0000-0000-00000A030000}"/>
    <cellStyle name="Normalno 6 2 2 7 8" xfId="1646" xr:uid="{02FC748C-6236-4F72-B74B-685A7EA42E89}"/>
    <cellStyle name="Normalno 6 2 2 8" xfId="68" xr:uid="{00000000-0005-0000-0000-00000B030000}"/>
    <cellStyle name="Normalno 6 2 2 8 2" xfId="123" xr:uid="{00000000-0005-0000-0000-00000C030000}"/>
    <cellStyle name="Normalno 6 2 2 8 2 2" xfId="344" xr:uid="{00000000-0005-0000-0000-00000D030000}"/>
    <cellStyle name="Normalno 6 2 2 8 2 2 2" xfId="1206" xr:uid="{00000000-0005-0000-0000-00000E030000}"/>
    <cellStyle name="Normalno 6 2 2 8 2 2 2 2" xfId="2207" xr:uid="{A2E6D2AF-8FA6-4331-A122-A02E17DA9E87}"/>
    <cellStyle name="Normalno 6 2 2 8 2 2 3" xfId="1939" xr:uid="{F25E993F-D556-4939-9CE1-D760587D9B90}"/>
    <cellStyle name="Normalno 6 2 2 8 2 3" xfId="1205" xr:uid="{00000000-0005-0000-0000-00000F030000}"/>
    <cellStyle name="Normalno 6 2 2 8 2 3 2" xfId="2206" xr:uid="{8122DE71-CD4E-43D2-811C-1A470AA5B4FD}"/>
    <cellStyle name="Normalno 6 2 2 8 2 4" xfId="1530" xr:uid="{00000000-0005-0000-0000-000010030000}"/>
    <cellStyle name="Normalno 6 2 2 8 2 5" xfId="1718" xr:uid="{9D156B0F-B40F-47C9-B1FC-48B7F1129EEB}"/>
    <cellStyle name="Normalno 6 2 2 8 3" xfId="179" xr:uid="{00000000-0005-0000-0000-000011030000}"/>
    <cellStyle name="Normalno 6 2 2 8 3 2" xfId="399" xr:uid="{00000000-0005-0000-0000-000012030000}"/>
    <cellStyle name="Normalno 6 2 2 8 3 2 2" xfId="1208" xr:uid="{00000000-0005-0000-0000-000013030000}"/>
    <cellStyle name="Normalno 6 2 2 8 3 2 2 2" xfId="2209" xr:uid="{BD425C60-32BD-4269-ABE4-1C8DAE603F9D}"/>
    <cellStyle name="Normalno 6 2 2 8 3 2 3" xfId="1994" xr:uid="{0F314550-E181-4FCF-A793-BCF4964D6EF2}"/>
    <cellStyle name="Normalno 6 2 2 8 3 3" xfId="1207" xr:uid="{00000000-0005-0000-0000-000014030000}"/>
    <cellStyle name="Normalno 6 2 2 8 3 3 2" xfId="2208" xr:uid="{8848A1D5-417B-4C14-BFF5-E20D01ECAD4F}"/>
    <cellStyle name="Normalno 6 2 2 8 3 4" xfId="1774" xr:uid="{A17B5AFA-4250-4863-A71A-EAED51F8D47C}"/>
    <cellStyle name="Normalno 6 2 2 8 4" xfId="234" xr:uid="{00000000-0005-0000-0000-000015030000}"/>
    <cellStyle name="Normalno 6 2 2 8 4 2" xfId="1209" xr:uid="{00000000-0005-0000-0000-000016030000}"/>
    <cellStyle name="Normalno 6 2 2 8 4 2 2" xfId="2210" xr:uid="{608DFEEF-26FB-4683-AE5E-1E1E6F828668}"/>
    <cellStyle name="Normalno 6 2 2 8 4 3" xfId="894" xr:uid="{00000000-0005-0000-0000-000017030000}"/>
    <cellStyle name="Normalno 6 2 2 8 4 3 2" xfId="2032" xr:uid="{0A212BBB-DB3A-4DAE-9069-B92B240AF8D4}"/>
    <cellStyle name="Normalno 6 2 2 8 4 4" xfId="1829" xr:uid="{729D456E-56D7-432E-8F03-A5BB72A38D04}"/>
    <cellStyle name="Normalno 6 2 2 8 5" xfId="289" xr:uid="{00000000-0005-0000-0000-000018030000}"/>
    <cellStyle name="Normalno 6 2 2 8 5 2" xfId="1210" xr:uid="{00000000-0005-0000-0000-000019030000}"/>
    <cellStyle name="Normalno 6 2 2 8 5 2 2" xfId="2211" xr:uid="{66CDB670-343E-4EDD-BAB2-EA9404AD8D97}"/>
    <cellStyle name="Normalno 6 2 2 8 5 3" xfId="1884" xr:uid="{B1FD1115-079F-4574-B3A1-F4AAE0D966A3}"/>
    <cellStyle name="Normalno 6 2 2 8 6" xfId="1204" xr:uid="{00000000-0005-0000-0000-00001A030000}"/>
    <cellStyle name="Normalno 6 2 2 8 6 2" xfId="2205" xr:uid="{9CC0D2BC-2F58-48AF-A78C-B5BE23D44E7B}"/>
    <cellStyle name="Normalno 6 2 2 8 7" xfId="1529" xr:uid="{00000000-0005-0000-0000-00001B030000}"/>
    <cellStyle name="Normalno 6 2 2 8 8" xfId="1663" xr:uid="{70F988ED-20E8-4059-ADC6-E26154F6E3D1}"/>
    <cellStyle name="Normalno 6 2 2 9" xfId="73" xr:uid="{00000000-0005-0000-0000-00001C030000}"/>
    <cellStyle name="Normalno 6 2 2 9 2" xfId="128" xr:uid="{00000000-0005-0000-0000-00001D030000}"/>
    <cellStyle name="Normalno 6 2 2 9 2 2" xfId="349" xr:uid="{00000000-0005-0000-0000-00001E030000}"/>
    <cellStyle name="Normalno 6 2 2 9 2 2 2" xfId="1213" xr:uid="{00000000-0005-0000-0000-00001F030000}"/>
    <cellStyle name="Normalno 6 2 2 9 2 2 2 2" xfId="2214" xr:uid="{35CB7871-7490-46F0-BF60-EE571B9E939C}"/>
    <cellStyle name="Normalno 6 2 2 9 2 2 3" xfId="1944" xr:uid="{B6CF6A7A-4761-4A85-9764-D7550393E7FB}"/>
    <cellStyle name="Normalno 6 2 2 9 2 3" xfId="1212" xr:uid="{00000000-0005-0000-0000-000020030000}"/>
    <cellStyle name="Normalno 6 2 2 9 2 3 2" xfId="2213" xr:uid="{05CE7773-4F24-4FE8-8939-301968C5DBED}"/>
    <cellStyle name="Normalno 6 2 2 9 2 4" xfId="1532" xr:uid="{00000000-0005-0000-0000-000021030000}"/>
    <cellStyle name="Normalno 6 2 2 9 2 5" xfId="1723" xr:uid="{BE2DB195-C678-43D8-8462-2A13D22308E5}"/>
    <cellStyle name="Normalno 6 2 2 9 3" xfId="184" xr:uid="{00000000-0005-0000-0000-000022030000}"/>
    <cellStyle name="Normalno 6 2 2 9 3 2" xfId="404" xr:uid="{00000000-0005-0000-0000-000023030000}"/>
    <cellStyle name="Normalno 6 2 2 9 3 2 2" xfId="1215" xr:uid="{00000000-0005-0000-0000-000024030000}"/>
    <cellStyle name="Normalno 6 2 2 9 3 2 2 2" xfId="2216" xr:uid="{D0006EA5-A54D-40E7-9559-59D3E4ECE2A7}"/>
    <cellStyle name="Normalno 6 2 2 9 3 2 3" xfId="1999" xr:uid="{2BB6CF29-C5F7-4E2A-AA36-D734942B64BC}"/>
    <cellStyle name="Normalno 6 2 2 9 3 3" xfId="1214" xr:uid="{00000000-0005-0000-0000-000025030000}"/>
    <cellStyle name="Normalno 6 2 2 9 3 3 2" xfId="2215" xr:uid="{85DA3E5A-5358-477D-9A4C-84702E3C48E5}"/>
    <cellStyle name="Normalno 6 2 2 9 3 4" xfId="1779" xr:uid="{5653AD46-5728-4557-9A42-419B3C0FDAD4}"/>
    <cellStyle name="Normalno 6 2 2 9 4" xfId="239" xr:uid="{00000000-0005-0000-0000-000026030000}"/>
    <cellStyle name="Normalno 6 2 2 9 4 2" xfId="1216" xr:uid="{00000000-0005-0000-0000-000027030000}"/>
    <cellStyle name="Normalno 6 2 2 9 4 2 2" xfId="2217" xr:uid="{D165AF5E-A809-4FF9-BD1E-F5949609342D}"/>
    <cellStyle name="Normalno 6 2 2 9 4 3" xfId="895" xr:uid="{00000000-0005-0000-0000-000028030000}"/>
    <cellStyle name="Normalno 6 2 2 9 4 3 2" xfId="2033" xr:uid="{69873634-4A4E-4D63-B683-7960D921C424}"/>
    <cellStyle name="Normalno 6 2 2 9 4 4" xfId="1834" xr:uid="{8BC5E44B-F88D-4FB3-8BF1-FC9F602435B4}"/>
    <cellStyle name="Normalno 6 2 2 9 5" xfId="294" xr:uid="{00000000-0005-0000-0000-000029030000}"/>
    <cellStyle name="Normalno 6 2 2 9 5 2" xfId="1217" xr:uid="{00000000-0005-0000-0000-00002A030000}"/>
    <cellStyle name="Normalno 6 2 2 9 5 2 2" xfId="2218" xr:uid="{DBFAB0D6-1D26-482F-A596-6FB4C83C6C6C}"/>
    <cellStyle name="Normalno 6 2 2 9 5 3" xfId="1889" xr:uid="{377DEF42-DD77-4479-88C3-B45BC615744F}"/>
    <cellStyle name="Normalno 6 2 2 9 6" xfId="1211" xr:uid="{00000000-0005-0000-0000-00002B030000}"/>
    <cellStyle name="Normalno 6 2 2 9 6 2" xfId="2212" xr:uid="{DF9624F4-E9C1-451C-A8DB-6F22B8B147B1}"/>
    <cellStyle name="Normalno 6 2 2 9 7" xfId="1531" xr:uid="{00000000-0005-0000-0000-00002C030000}"/>
    <cellStyle name="Normalno 6 2 2 9 8" xfId="1668" xr:uid="{273814A2-0688-41EF-AF15-B0BB8451BDBD}"/>
    <cellStyle name="Normalno 6 2 3" xfId="18" xr:uid="{00000000-0005-0000-0000-00002D030000}"/>
    <cellStyle name="Normalno 6 2 3 2" xfId="46" xr:uid="{00000000-0005-0000-0000-00002E030000}"/>
    <cellStyle name="Normalno 6 2 3 2 2" xfId="108" xr:uid="{00000000-0005-0000-0000-00002F030000}"/>
    <cellStyle name="Normalno 6 2 3 2 2 2" xfId="329" xr:uid="{00000000-0005-0000-0000-000030030000}"/>
    <cellStyle name="Normalno 6 2 3 2 2 2 2" xfId="1221" xr:uid="{00000000-0005-0000-0000-000031030000}"/>
    <cellStyle name="Normalno 6 2 3 2 2 2 2 2" xfId="2222" xr:uid="{2A34A352-B1CC-46BA-A57D-676BE9984443}"/>
    <cellStyle name="Normalno 6 2 3 2 2 2 3" xfId="1924" xr:uid="{9E920312-97D6-447E-94E6-12CE609F28EE}"/>
    <cellStyle name="Normalno 6 2 3 2 2 3" xfId="1220" xr:uid="{00000000-0005-0000-0000-000032030000}"/>
    <cellStyle name="Normalno 6 2 3 2 2 3 2" xfId="2221" xr:uid="{BFE0082C-4D73-46B4-A594-38F134C59176}"/>
    <cellStyle name="Normalno 6 2 3 2 2 4" xfId="1535" xr:uid="{00000000-0005-0000-0000-000033030000}"/>
    <cellStyle name="Normalno 6 2 3 2 2 5" xfId="1703" xr:uid="{5AABF978-AC80-4FD8-9709-475E40D7917B}"/>
    <cellStyle name="Normalno 6 2 3 2 3" xfId="164" xr:uid="{00000000-0005-0000-0000-000034030000}"/>
    <cellStyle name="Normalno 6 2 3 2 3 2" xfId="384" xr:uid="{00000000-0005-0000-0000-000035030000}"/>
    <cellStyle name="Normalno 6 2 3 2 3 2 2" xfId="1223" xr:uid="{00000000-0005-0000-0000-000036030000}"/>
    <cellStyle name="Normalno 6 2 3 2 3 2 2 2" xfId="2224" xr:uid="{7E95707E-F5E6-445F-B3AA-9ED9909D9940}"/>
    <cellStyle name="Normalno 6 2 3 2 3 2 3" xfId="1979" xr:uid="{7376AE75-571C-42DF-8911-5603CBF7D81F}"/>
    <cellStyle name="Normalno 6 2 3 2 3 3" xfId="1222" xr:uid="{00000000-0005-0000-0000-000037030000}"/>
    <cellStyle name="Normalno 6 2 3 2 3 3 2" xfId="2223" xr:uid="{064DD2F1-F216-4564-9280-AFDC56892407}"/>
    <cellStyle name="Normalno 6 2 3 2 3 4" xfId="1759" xr:uid="{FA67C234-6835-4229-80A3-1D73100A365A}"/>
    <cellStyle name="Normalno 6 2 3 2 4" xfId="219" xr:uid="{00000000-0005-0000-0000-000038030000}"/>
    <cellStyle name="Normalno 6 2 3 2 4 2" xfId="1224" xr:uid="{00000000-0005-0000-0000-000039030000}"/>
    <cellStyle name="Normalno 6 2 3 2 4 2 2" xfId="2225" xr:uid="{4C7A6FCB-5340-4F8C-9799-A9254C7AA7F3}"/>
    <cellStyle name="Normalno 6 2 3 2 4 3" xfId="896" xr:uid="{00000000-0005-0000-0000-00003A030000}"/>
    <cellStyle name="Normalno 6 2 3 2 4 3 2" xfId="2034" xr:uid="{626DBDC6-DFD2-4C8E-BCD9-85C825D71436}"/>
    <cellStyle name="Normalno 6 2 3 2 4 4" xfId="1814" xr:uid="{E0B5E83C-20DF-4633-9668-2782B9FD8CFF}"/>
    <cellStyle name="Normalno 6 2 3 2 5" xfId="274" xr:uid="{00000000-0005-0000-0000-00003B030000}"/>
    <cellStyle name="Normalno 6 2 3 2 5 2" xfId="1225" xr:uid="{00000000-0005-0000-0000-00003C030000}"/>
    <cellStyle name="Normalno 6 2 3 2 5 2 2" xfId="2226" xr:uid="{EBFF2ACB-A931-4F84-B54B-C88876A7BA9A}"/>
    <cellStyle name="Normalno 6 2 3 2 5 3" xfId="1869" xr:uid="{DE03E91F-2C42-4494-ABB9-7CD7C0578F1E}"/>
    <cellStyle name="Normalno 6 2 3 2 6" xfId="1219" xr:uid="{00000000-0005-0000-0000-00003D030000}"/>
    <cellStyle name="Normalno 6 2 3 2 6 2" xfId="2220" xr:uid="{BD69F777-7A73-4A99-9E67-E2CA8DCAD950}"/>
    <cellStyle name="Normalno 6 2 3 2 7" xfId="1534" xr:uid="{00000000-0005-0000-0000-00003E030000}"/>
    <cellStyle name="Normalno 6 2 3 2 8" xfId="1648" xr:uid="{575277E9-AADF-47EB-B98A-347B25F435C8}"/>
    <cellStyle name="Normalno 6 2 3 3" xfId="80" xr:uid="{00000000-0005-0000-0000-00003F030000}"/>
    <cellStyle name="Normalno 6 2 3 3 2" xfId="301" xr:uid="{00000000-0005-0000-0000-000040030000}"/>
    <cellStyle name="Normalno 6 2 3 3 2 2" xfId="1227" xr:uid="{00000000-0005-0000-0000-000041030000}"/>
    <cellStyle name="Normalno 6 2 3 3 2 2 2" xfId="2228" xr:uid="{CC09CEF5-BBFA-4541-983A-9BC174C6F9C1}"/>
    <cellStyle name="Normalno 6 2 3 3 2 3" xfId="1896" xr:uid="{7A660C30-45B9-44A9-A28C-FD491A2EA3E1}"/>
    <cellStyle name="Normalno 6 2 3 3 3" xfId="1226" xr:uid="{00000000-0005-0000-0000-000042030000}"/>
    <cellStyle name="Normalno 6 2 3 3 3 2" xfId="2227" xr:uid="{469C7A46-F87C-42EE-B745-FB6654481DC8}"/>
    <cellStyle name="Normalno 6 2 3 3 4" xfId="1536" xr:uid="{00000000-0005-0000-0000-000043030000}"/>
    <cellStyle name="Normalno 6 2 3 3 5" xfId="1675" xr:uid="{8E4337DE-EE1D-4B32-AAA1-EFED20E5EEFA}"/>
    <cellStyle name="Normalno 6 2 3 4" xfId="136" xr:uid="{00000000-0005-0000-0000-000044030000}"/>
    <cellStyle name="Normalno 6 2 3 4 2" xfId="356" xr:uid="{00000000-0005-0000-0000-000045030000}"/>
    <cellStyle name="Normalno 6 2 3 4 2 2" xfId="1229" xr:uid="{00000000-0005-0000-0000-000046030000}"/>
    <cellStyle name="Normalno 6 2 3 4 2 2 2" xfId="2230" xr:uid="{3922C2F0-BA2E-44D0-8383-7FDEA6D68812}"/>
    <cellStyle name="Normalno 6 2 3 4 2 3" xfId="1951" xr:uid="{275FA059-F959-4E3F-BA78-093675B15020}"/>
    <cellStyle name="Normalno 6 2 3 4 3" xfId="1228" xr:uid="{00000000-0005-0000-0000-000047030000}"/>
    <cellStyle name="Normalno 6 2 3 4 3 2" xfId="2229" xr:uid="{A2A9D440-81A5-4228-886F-C499624BFEB2}"/>
    <cellStyle name="Normalno 6 2 3 4 4" xfId="1731" xr:uid="{0FEB7028-60F9-49B2-BDD2-FF99F6981AB5}"/>
    <cellStyle name="Normalno 6 2 3 5" xfId="191" xr:uid="{00000000-0005-0000-0000-000048030000}"/>
    <cellStyle name="Normalno 6 2 3 5 2" xfId="1230" xr:uid="{00000000-0005-0000-0000-000049030000}"/>
    <cellStyle name="Normalno 6 2 3 5 2 2" xfId="2231" xr:uid="{A7C1A508-F2DD-4F2A-9B71-0A527C975ECC}"/>
    <cellStyle name="Normalno 6 2 3 5 3" xfId="897" xr:uid="{00000000-0005-0000-0000-00004A030000}"/>
    <cellStyle name="Normalno 6 2 3 5 3 2" xfId="2035" xr:uid="{2CA190E9-E49A-4890-AEC6-176CA83A0389}"/>
    <cellStyle name="Normalno 6 2 3 5 4" xfId="1786" xr:uid="{DA305D5B-7A60-4A0E-A21A-F54FD24725E9}"/>
    <cellStyle name="Normalno 6 2 3 6" xfId="246" xr:uid="{00000000-0005-0000-0000-00004B030000}"/>
    <cellStyle name="Normalno 6 2 3 6 2" xfId="1231" xr:uid="{00000000-0005-0000-0000-00004C030000}"/>
    <cellStyle name="Normalno 6 2 3 6 2 2" xfId="2232" xr:uid="{D4BB165A-3958-4288-9FC3-19CFCC99CE2E}"/>
    <cellStyle name="Normalno 6 2 3 6 3" xfId="1841" xr:uid="{35005D36-42B7-4E4F-AD00-2D7B4928C91A}"/>
    <cellStyle name="Normalno 6 2 3 7" xfId="1218" xr:uid="{00000000-0005-0000-0000-00004D030000}"/>
    <cellStyle name="Normalno 6 2 3 7 2" xfId="2219" xr:uid="{8FD7CB40-8F12-4752-BB87-A630D4685BB0}"/>
    <cellStyle name="Normalno 6 2 3 8" xfId="1533" xr:uid="{00000000-0005-0000-0000-00004E030000}"/>
    <cellStyle name="Normalno 6 2 3 9" xfId="1620" xr:uid="{115FC4C3-CA7F-4D5C-87EC-9E3C1E6ED015}"/>
    <cellStyle name="Normalno 6 2 4" xfId="23" xr:uid="{00000000-0005-0000-0000-00004F030000}"/>
    <cellStyle name="Normalno 6 2 4 2" xfId="51" xr:uid="{00000000-0005-0000-0000-000050030000}"/>
    <cellStyle name="Normalno 6 2 4 2 2" xfId="113" xr:uid="{00000000-0005-0000-0000-000051030000}"/>
    <cellStyle name="Normalno 6 2 4 2 2 2" xfId="334" xr:uid="{00000000-0005-0000-0000-000052030000}"/>
    <cellStyle name="Normalno 6 2 4 2 2 2 2" xfId="1235" xr:uid="{00000000-0005-0000-0000-000053030000}"/>
    <cellStyle name="Normalno 6 2 4 2 2 2 2 2" xfId="2236" xr:uid="{918CD7E3-7A62-4821-81A3-42A053344173}"/>
    <cellStyle name="Normalno 6 2 4 2 2 2 3" xfId="1929" xr:uid="{2968833F-9C27-42D7-A310-DAC85A0945BE}"/>
    <cellStyle name="Normalno 6 2 4 2 2 3" xfId="1234" xr:uid="{00000000-0005-0000-0000-000054030000}"/>
    <cellStyle name="Normalno 6 2 4 2 2 3 2" xfId="2235" xr:uid="{F461E5E5-875C-493C-9844-C037D830C259}"/>
    <cellStyle name="Normalno 6 2 4 2 2 4" xfId="1539" xr:uid="{00000000-0005-0000-0000-000055030000}"/>
    <cellStyle name="Normalno 6 2 4 2 2 5" xfId="1708" xr:uid="{54CA55FC-1F0F-4B95-8222-1B55F6458AAD}"/>
    <cellStyle name="Normalno 6 2 4 2 3" xfId="169" xr:uid="{00000000-0005-0000-0000-000056030000}"/>
    <cellStyle name="Normalno 6 2 4 2 3 2" xfId="389" xr:uid="{00000000-0005-0000-0000-000057030000}"/>
    <cellStyle name="Normalno 6 2 4 2 3 2 2" xfId="1237" xr:uid="{00000000-0005-0000-0000-000058030000}"/>
    <cellStyle name="Normalno 6 2 4 2 3 2 2 2" xfId="2238" xr:uid="{F51CA62C-C0FD-477A-83F6-ECD8DB99F0D3}"/>
    <cellStyle name="Normalno 6 2 4 2 3 2 3" xfId="1984" xr:uid="{FFCEDBDB-1B8C-44ED-B7CD-8F7CA4CC9A02}"/>
    <cellStyle name="Normalno 6 2 4 2 3 3" xfId="1236" xr:uid="{00000000-0005-0000-0000-000059030000}"/>
    <cellStyle name="Normalno 6 2 4 2 3 3 2" xfId="2237" xr:uid="{A00D8B99-DDBA-4E31-A20C-7C6D87647115}"/>
    <cellStyle name="Normalno 6 2 4 2 3 4" xfId="1764" xr:uid="{237AD5F9-7DE3-4BEB-93D4-A9F534B37824}"/>
    <cellStyle name="Normalno 6 2 4 2 4" xfId="224" xr:uid="{00000000-0005-0000-0000-00005A030000}"/>
    <cellStyle name="Normalno 6 2 4 2 4 2" xfId="1238" xr:uid="{00000000-0005-0000-0000-00005B030000}"/>
    <cellStyle name="Normalno 6 2 4 2 4 2 2" xfId="2239" xr:uid="{9B0C7DF8-EA98-45E6-B8C9-8CC23EF4C939}"/>
    <cellStyle name="Normalno 6 2 4 2 4 3" xfId="898" xr:uid="{00000000-0005-0000-0000-00005C030000}"/>
    <cellStyle name="Normalno 6 2 4 2 4 3 2" xfId="2036" xr:uid="{4548560F-12D2-481B-AA4C-6CC19F6CE5B0}"/>
    <cellStyle name="Normalno 6 2 4 2 4 4" xfId="1819" xr:uid="{14C205F5-839B-41E1-986A-67E6CF2447AE}"/>
    <cellStyle name="Normalno 6 2 4 2 5" xfId="279" xr:uid="{00000000-0005-0000-0000-00005D030000}"/>
    <cellStyle name="Normalno 6 2 4 2 5 2" xfId="1239" xr:uid="{00000000-0005-0000-0000-00005E030000}"/>
    <cellStyle name="Normalno 6 2 4 2 5 2 2" xfId="2240" xr:uid="{CA58E061-58DC-49E8-A348-481853FBDDF5}"/>
    <cellStyle name="Normalno 6 2 4 2 5 3" xfId="1874" xr:uid="{57E7B84E-FE42-408C-B77F-68D0F6FD3D61}"/>
    <cellStyle name="Normalno 6 2 4 2 6" xfId="1233" xr:uid="{00000000-0005-0000-0000-00005F030000}"/>
    <cellStyle name="Normalno 6 2 4 2 6 2" xfId="2234" xr:uid="{E57B0FB1-A58A-4FA6-939B-BA55C138613B}"/>
    <cellStyle name="Normalno 6 2 4 2 7" xfId="1538" xr:uid="{00000000-0005-0000-0000-000060030000}"/>
    <cellStyle name="Normalno 6 2 4 2 8" xfId="1653" xr:uid="{AED56698-4D69-4D3B-A36D-25DDCD939D39}"/>
    <cellStyle name="Normalno 6 2 4 3" xfId="85" xr:uid="{00000000-0005-0000-0000-000061030000}"/>
    <cellStyle name="Normalno 6 2 4 3 2" xfId="306" xr:uid="{00000000-0005-0000-0000-000062030000}"/>
    <cellStyle name="Normalno 6 2 4 3 2 2" xfId="1241" xr:uid="{00000000-0005-0000-0000-000063030000}"/>
    <cellStyle name="Normalno 6 2 4 3 2 2 2" xfId="2242" xr:uid="{21DE8C4D-05A6-4AB5-A588-144045F796F9}"/>
    <cellStyle name="Normalno 6 2 4 3 2 3" xfId="1901" xr:uid="{A4E98BD9-42C9-4D7E-9DF3-01B3EC34E5DF}"/>
    <cellStyle name="Normalno 6 2 4 3 3" xfId="1240" xr:uid="{00000000-0005-0000-0000-000064030000}"/>
    <cellStyle name="Normalno 6 2 4 3 3 2" xfId="2241" xr:uid="{313949EE-8801-4D92-B902-6BA8D28061A8}"/>
    <cellStyle name="Normalno 6 2 4 3 4" xfId="1540" xr:uid="{00000000-0005-0000-0000-000065030000}"/>
    <cellStyle name="Normalno 6 2 4 3 5" xfId="1680" xr:uid="{A055B2CF-89B0-499D-965A-BD47D466779F}"/>
    <cellStyle name="Normalno 6 2 4 4" xfId="141" xr:uid="{00000000-0005-0000-0000-000066030000}"/>
    <cellStyle name="Normalno 6 2 4 4 2" xfId="361" xr:uid="{00000000-0005-0000-0000-000067030000}"/>
    <cellStyle name="Normalno 6 2 4 4 2 2" xfId="1243" xr:uid="{00000000-0005-0000-0000-000068030000}"/>
    <cellStyle name="Normalno 6 2 4 4 2 2 2" xfId="2244" xr:uid="{BF5D918D-D619-46AE-AFFD-798574BEB516}"/>
    <cellStyle name="Normalno 6 2 4 4 2 3" xfId="1956" xr:uid="{1DFCDF16-C020-4097-9F59-CDCA6943DF19}"/>
    <cellStyle name="Normalno 6 2 4 4 3" xfId="1242" xr:uid="{00000000-0005-0000-0000-000069030000}"/>
    <cellStyle name="Normalno 6 2 4 4 3 2" xfId="2243" xr:uid="{E32A6AF9-330B-4ECE-9A04-A88F9FAD32A2}"/>
    <cellStyle name="Normalno 6 2 4 4 4" xfId="1736" xr:uid="{FF6526E1-A2C3-4F0D-AD49-1A089F866408}"/>
    <cellStyle name="Normalno 6 2 4 5" xfId="196" xr:uid="{00000000-0005-0000-0000-00006A030000}"/>
    <cellStyle name="Normalno 6 2 4 5 2" xfId="1244" xr:uid="{00000000-0005-0000-0000-00006B030000}"/>
    <cellStyle name="Normalno 6 2 4 5 2 2" xfId="2245" xr:uid="{89B98179-117A-4B55-813B-418557474DFC}"/>
    <cellStyle name="Normalno 6 2 4 5 3" xfId="899" xr:uid="{00000000-0005-0000-0000-00006C030000}"/>
    <cellStyle name="Normalno 6 2 4 5 3 2" xfId="2037" xr:uid="{145ACC37-BF99-4DC6-8F50-C7D11E85C221}"/>
    <cellStyle name="Normalno 6 2 4 5 4" xfId="1791" xr:uid="{3610CD8E-E400-4423-9B5F-886DA3C2ECCA}"/>
    <cellStyle name="Normalno 6 2 4 6" xfId="251" xr:uid="{00000000-0005-0000-0000-00006D030000}"/>
    <cellStyle name="Normalno 6 2 4 6 2" xfId="1245" xr:uid="{00000000-0005-0000-0000-00006E030000}"/>
    <cellStyle name="Normalno 6 2 4 6 2 2" xfId="2246" xr:uid="{5E8D8CD6-EA16-4F8C-9743-DA9B893E8669}"/>
    <cellStyle name="Normalno 6 2 4 6 3" xfId="1846" xr:uid="{25207949-495C-4C40-A80D-8880BFDD685A}"/>
    <cellStyle name="Normalno 6 2 4 7" xfId="1232" xr:uid="{00000000-0005-0000-0000-00006F030000}"/>
    <cellStyle name="Normalno 6 2 4 7 2" xfId="2233" xr:uid="{5FA41604-64A1-4733-861E-76E629F510E5}"/>
    <cellStyle name="Normalno 6 2 4 8" xfId="1537" xr:uid="{00000000-0005-0000-0000-000070030000}"/>
    <cellStyle name="Normalno 6 2 4 9" xfId="1625" xr:uid="{6B0C39A9-1105-4D29-B4E1-0466B05C0DEF}"/>
    <cellStyle name="Normalno 6 2 5" xfId="27" xr:uid="{00000000-0005-0000-0000-000071030000}"/>
    <cellStyle name="Normalno 6 2 5 2" xfId="55" xr:uid="{00000000-0005-0000-0000-000072030000}"/>
    <cellStyle name="Normalno 6 2 5 2 2" xfId="117" xr:uid="{00000000-0005-0000-0000-000073030000}"/>
    <cellStyle name="Normalno 6 2 5 2 2 2" xfId="338" xr:uid="{00000000-0005-0000-0000-000074030000}"/>
    <cellStyle name="Normalno 6 2 5 2 2 2 2" xfId="1249" xr:uid="{00000000-0005-0000-0000-000075030000}"/>
    <cellStyle name="Normalno 6 2 5 2 2 2 2 2" xfId="2250" xr:uid="{92F8D4F9-D7A1-4450-B509-13A0D450A92A}"/>
    <cellStyle name="Normalno 6 2 5 2 2 2 3" xfId="1933" xr:uid="{B7DF01D1-5581-4A72-8702-DC2A62F0357B}"/>
    <cellStyle name="Normalno 6 2 5 2 2 3" xfId="1248" xr:uid="{00000000-0005-0000-0000-000076030000}"/>
    <cellStyle name="Normalno 6 2 5 2 2 3 2" xfId="2249" xr:uid="{F6571FE6-EB18-424F-B522-1171638D2D38}"/>
    <cellStyle name="Normalno 6 2 5 2 2 4" xfId="1543" xr:uid="{00000000-0005-0000-0000-000077030000}"/>
    <cellStyle name="Normalno 6 2 5 2 2 5" xfId="1712" xr:uid="{1278A3CF-F157-4FCB-86BD-ADF16C9CBA16}"/>
    <cellStyle name="Normalno 6 2 5 2 3" xfId="173" xr:uid="{00000000-0005-0000-0000-000078030000}"/>
    <cellStyle name="Normalno 6 2 5 2 3 2" xfId="393" xr:uid="{00000000-0005-0000-0000-000079030000}"/>
    <cellStyle name="Normalno 6 2 5 2 3 2 2" xfId="1251" xr:uid="{00000000-0005-0000-0000-00007A030000}"/>
    <cellStyle name="Normalno 6 2 5 2 3 2 2 2" xfId="2252" xr:uid="{28A38449-F4D2-4777-BE27-5842BD1F2E39}"/>
    <cellStyle name="Normalno 6 2 5 2 3 2 3" xfId="1988" xr:uid="{EAA3FD92-FB8E-4A2B-BFBC-5AD08C3C6184}"/>
    <cellStyle name="Normalno 6 2 5 2 3 3" xfId="1250" xr:uid="{00000000-0005-0000-0000-00007B030000}"/>
    <cellStyle name="Normalno 6 2 5 2 3 3 2" xfId="2251" xr:uid="{89904B23-ED18-4611-A7C9-77C9AD4B9746}"/>
    <cellStyle name="Normalno 6 2 5 2 3 4" xfId="1768" xr:uid="{3EE7FA13-E29A-4D09-86AF-485BE14B9A06}"/>
    <cellStyle name="Normalno 6 2 5 2 4" xfId="228" xr:uid="{00000000-0005-0000-0000-00007C030000}"/>
    <cellStyle name="Normalno 6 2 5 2 4 2" xfId="1252" xr:uid="{00000000-0005-0000-0000-00007D030000}"/>
    <cellStyle name="Normalno 6 2 5 2 4 2 2" xfId="2253" xr:uid="{7B2D83D9-BE50-4D34-813F-1E7F2FE8CF32}"/>
    <cellStyle name="Normalno 6 2 5 2 4 3" xfId="900" xr:uid="{00000000-0005-0000-0000-00007E030000}"/>
    <cellStyle name="Normalno 6 2 5 2 4 3 2" xfId="2038" xr:uid="{D0DCFB26-936A-4C0F-937A-D02FC45DC476}"/>
    <cellStyle name="Normalno 6 2 5 2 4 4" xfId="1823" xr:uid="{F5EDD1BF-A2C7-44AB-B57D-C023EFA77940}"/>
    <cellStyle name="Normalno 6 2 5 2 5" xfId="283" xr:uid="{00000000-0005-0000-0000-00007F030000}"/>
    <cellStyle name="Normalno 6 2 5 2 5 2" xfId="1253" xr:uid="{00000000-0005-0000-0000-000080030000}"/>
    <cellStyle name="Normalno 6 2 5 2 5 2 2" xfId="2254" xr:uid="{5F9B80BE-B4BA-4EFF-87C2-9C2EFA26697D}"/>
    <cellStyle name="Normalno 6 2 5 2 5 3" xfId="1878" xr:uid="{3C5DA3BC-5356-4408-8833-2AFBF0EEDFB1}"/>
    <cellStyle name="Normalno 6 2 5 2 6" xfId="1247" xr:uid="{00000000-0005-0000-0000-000081030000}"/>
    <cellStyle name="Normalno 6 2 5 2 6 2" xfId="2248" xr:uid="{FDD7E6E5-6529-4456-8DDC-CF5F631A5AFE}"/>
    <cellStyle name="Normalno 6 2 5 2 7" xfId="1542" xr:uid="{00000000-0005-0000-0000-000082030000}"/>
    <cellStyle name="Normalno 6 2 5 2 8" xfId="1657" xr:uid="{5BA04075-560A-4786-8155-96F43AAB988C}"/>
    <cellStyle name="Normalno 6 2 5 3" xfId="89" xr:uid="{00000000-0005-0000-0000-000083030000}"/>
    <cellStyle name="Normalno 6 2 5 3 2" xfId="310" xr:uid="{00000000-0005-0000-0000-000084030000}"/>
    <cellStyle name="Normalno 6 2 5 3 2 2" xfId="1255" xr:uid="{00000000-0005-0000-0000-000085030000}"/>
    <cellStyle name="Normalno 6 2 5 3 2 2 2" xfId="2256" xr:uid="{253FD8FF-059D-4ECB-B9A5-F3B0A3120CBB}"/>
    <cellStyle name="Normalno 6 2 5 3 2 3" xfId="1905" xr:uid="{D96ED8DD-EF3D-426C-82F2-E28D9FC26472}"/>
    <cellStyle name="Normalno 6 2 5 3 3" xfId="1254" xr:uid="{00000000-0005-0000-0000-000086030000}"/>
    <cellStyle name="Normalno 6 2 5 3 3 2" xfId="2255" xr:uid="{7AE5BEE0-8785-461F-A2BD-217930103701}"/>
    <cellStyle name="Normalno 6 2 5 3 4" xfId="1544" xr:uid="{00000000-0005-0000-0000-000087030000}"/>
    <cellStyle name="Normalno 6 2 5 3 5" xfId="1684" xr:uid="{55835AC5-6E00-4A5F-8378-2E3531865382}"/>
    <cellStyle name="Normalno 6 2 5 4" xfId="145" xr:uid="{00000000-0005-0000-0000-000088030000}"/>
    <cellStyle name="Normalno 6 2 5 4 2" xfId="365" xr:uid="{00000000-0005-0000-0000-000089030000}"/>
    <cellStyle name="Normalno 6 2 5 4 2 2" xfId="1257" xr:uid="{00000000-0005-0000-0000-00008A030000}"/>
    <cellStyle name="Normalno 6 2 5 4 2 2 2" xfId="2258" xr:uid="{BD02D7B7-7141-481E-80C2-80F7E56638E5}"/>
    <cellStyle name="Normalno 6 2 5 4 2 3" xfId="1960" xr:uid="{DD692018-68C1-49BC-9111-9FE60CF18C7C}"/>
    <cellStyle name="Normalno 6 2 5 4 3" xfId="1256" xr:uid="{00000000-0005-0000-0000-00008B030000}"/>
    <cellStyle name="Normalno 6 2 5 4 3 2" xfId="2257" xr:uid="{16FFDC5E-6117-45CC-851B-3B7A80453CB9}"/>
    <cellStyle name="Normalno 6 2 5 4 4" xfId="1740" xr:uid="{9B6409D3-7BAC-4CD6-BE0F-6C158225C17D}"/>
    <cellStyle name="Normalno 6 2 5 5" xfId="200" xr:uid="{00000000-0005-0000-0000-00008C030000}"/>
    <cellStyle name="Normalno 6 2 5 5 2" xfId="1258" xr:uid="{00000000-0005-0000-0000-00008D030000}"/>
    <cellStyle name="Normalno 6 2 5 5 2 2" xfId="2259" xr:uid="{264DEC1F-64C4-463D-9562-DBB74B9FCB29}"/>
    <cellStyle name="Normalno 6 2 5 5 3" xfId="901" xr:uid="{00000000-0005-0000-0000-00008E030000}"/>
    <cellStyle name="Normalno 6 2 5 5 3 2" xfId="2039" xr:uid="{8CD15E84-0543-49C8-B37C-F5AC2485A610}"/>
    <cellStyle name="Normalno 6 2 5 5 4" xfId="1795" xr:uid="{1B86C4CB-3F39-4368-9E2B-99399DE4C7DB}"/>
    <cellStyle name="Normalno 6 2 5 6" xfId="255" xr:uid="{00000000-0005-0000-0000-00008F030000}"/>
    <cellStyle name="Normalno 6 2 5 6 2" xfId="1259" xr:uid="{00000000-0005-0000-0000-000090030000}"/>
    <cellStyle name="Normalno 6 2 5 6 2 2" xfId="2260" xr:uid="{2F12C5C1-136C-4598-89E7-01F6ADC16B0A}"/>
    <cellStyle name="Normalno 6 2 5 6 3" xfId="1850" xr:uid="{694B95A7-12B3-4418-A360-1F4987FB6C95}"/>
    <cellStyle name="Normalno 6 2 5 7" xfId="1246" xr:uid="{00000000-0005-0000-0000-000091030000}"/>
    <cellStyle name="Normalno 6 2 5 7 2" xfId="2247" xr:uid="{A3B1F6C1-3BDB-40B1-AFEA-CBA004BB0195}"/>
    <cellStyle name="Normalno 6 2 5 8" xfId="1541" xr:uid="{00000000-0005-0000-0000-000092030000}"/>
    <cellStyle name="Normalno 6 2 5 9" xfId="1629" xr:uid="{409D7538-72EC-4C0E-B090-A1340E493EB1}"/>
    <cellStyle name="Normalno 6 2 6" xfId="32" xr:uid="{00000000-0005-0000-0000-000093030000}"/>
    <cellStyle name="Normalno 6 2 6 2" xfId="94" xr:uid="{00000000-0005-0000-0000-000094030000}"/>
    <cellStyle name="Normalno 6 2 6 2 2" xfId="315" xr:uid="{00000000-0005-0000-0000-000095030000}"/>
    <cellStyle name="Normalno 6 2 6 2 2 2" xfId="1262" xr:uid="{00000000-0005-0000-0000-000096030000}"/>
    <cellStyle name="Normalno 6 2 6 2 2 2 2" xfId="2263" xr:uid="{765FD755-00F8-4B55-8D5E-A8EED8EDEC28}"/>
    <cellStyle name="Normalno 6 2 6 2 2 3" xfId="1910" xr:uid="{9BE18EF5-B422-42F4-B6DC-E851C0BAF336}"/>
    <cellStyle name="Normalno 6 2 6 2 3" xfId="1261" xr:uid="{00000000-0005-0000-0000-000097030000}"/>
    <cellStyle name="Normalno 6 2 6 2 3 2" xfId="2262" xr:uid="{2D5667D5-8EAC-4175-92F5-E041E41A7DE7}"/>
    <cellStyle name="Normalno 6 2 6 2 4" xfId="1546" xr:uid="{00000000-0005-0000-0000-000098030000}"/>
    <cellStyle name="Normalno 6 2 6 2 5" xfId="1689" xr:uid="{902E3D6E-58FB-42B7-8F65-50968B69ED89}"/>
    <cellStyle name="Normalno 6 2 6 3" xfId="150" xr:uid="{00000000-0005-0000-0000-000099030000}"/>
    <cellStyle name="Normalno 6 2 6 3 2" xfId="370" xr:uid="{00000000-0005-0000-0000-00009A030000}"/>
    <cellStyle name="Normalno 6 2 6 3 2 2" xfId="1264" xr:uid="{00000000-0005-0000-0000-00009B030000}"/>
    <cellStyle name="Normalno 6 2 6 3 2 2 2" xfId="2265" xr:uid="{32946F1F-CE5D-4F31-940E-374211F3EAAF}"/>
    <cellStyle name="Normalno 6 2 6 3 2 3" xfId="1965" xr:uid="{F22363FA-407B-456D-B5D2-D32D574738D1}"/>
    <cellStyle name="Normalno 6 2 6 3 3" xfId="1263" xr:uid="{00000000-0005-0000-0000-00009C030000}"/>
    <cellStyle name="Normalno 6 2 6 3 3 2" xfId="2264" xr:uid="{0EFC9D6F-8503-40BA-878F-86643FA6262A}"/>
    <cellStyle name="Normalno 6 2 6 3 4" xfId="1745" xr:uid="{77CF4BEF-01DB-468C-BC99-37CBC83F0894}"/>
    <cellStyle name="Normalno 6 2 6 4" xfId="205" xr:uid="{00000000-0005-0000-0000-00009D030000}"/>
    <cellStyle name="Normalno 6 2 6 4 2" xfId="1265" xr:uid="{00000000-0005-0000-0000-00009E030000}"/>
    <cellStyle name="Normalno 6 2 6 4 2 2" xfId="2266" xr:uid="{2E01EDB0-E746-4BC1-B143-1D5BC3A72A61}"/>
    <cellStyle name="Normalno 6 2 6 4 3" xfId="902" xr:uid="{00000000-0005-0000-0000-00009F030000}"/>
    <cellStyle name="Normalno 6 2 6 4 3 2" xfId="2040" xr:uid="{BEF051F1-87E3-45E0-A1FA-8A0BF38743C8}"/>
    <cellStyle name="Normalno 6 2 6 4 4" xfId="1800" xr:uid="{DACD51A0-4E23-4D09-8853-CF6AED0041CE}"/>
    <cellStyle name="Normalno 6 2 6 5" xfId="260" xr:uid="{00000000-0005-0000-0000-0000A0030000}"/>
    <cellStyle name="Normalno 6 2 6 5 2" xfId="1266" xr:uid="{00000000-0005-0000-0000-0000A1030000}"/>
    <cellStyle name="Normalno 6 2 6 5 2 2" xfId="2267" xr:uid="{A3670AB3-4EAE-44B0-91CF-D45121F089F5}"/>
    <cellStyle name="Normalno 6 2 6 5 3" xfId="1855" xr:uid="{39D94FC4-4189-4824-A7DC-10A9E94FCBD8}"/>
    <cellStyle name="Normalno 6 2 6 6" xfId="1260" xr:uid="{00000000-0005-0000-0000-0000A2030000}"/>
    <cellStyle name="Normalno 6 2 6 6 2" xfId="2261" xr:uid="{0729025C-CD66-433E-AC62-D4FCB1E97E30}"/>
    <cellStyle name="Normalno 6 2 6 7" xfId="1545" xr:uid="{00000000-0005-0000-0000-0000A3030000}"/>
    <cellStyle name="Normalno 6 2 6 8" xfId="1634" xr:uid="{60ABA94E-87C8-4009-9803-7F94A76F8714}"/>
    <cellStyle name="Normalno 6 2 7" xfId="36" xr:uid="{00000000-0005-0000-0000-0000A4030000}"/>
    <cellStyle name="Normalno 6 2 7 2" xfId="98" xr:uid="{00000000-0005-0000-0000-0000A5030000}"/>
    <cellStyle name="Normalno 6 2 7 2 2" xfId="319" xr:uid="{00000000-0005-0000-0000-0000A6030000}"/>
    <cellStyle name="Normalno 6 2 7 2 2 2" xfId="1269" xr:uid="{00000000-0005-0000-0000-0000A7030000}"/>
    <cellStyle name="Normalno 6 2 7 2 2 2 2" xfId="2270" xr:uid="{A54E2046-A890-458D-A3BE-AE8B6B43AE31}"/>
    <cellStyle name="Normalno 6 2 7 2 2 3" xfId="1914" xr:uid="{64CD7892-AB28-476B-B1C8-7182B3B3F397}"/>
    <cellStyle name="Normalno 6 2 7 2 3" xfId="1268" xr:uid="{00000000-0005-0000-0000-0000A8030000}"/>
    <cellStyle name="Normalno 6 2 7 2 3 2" xfId="2269" xr:uid="{2AA612AE-D724-4763-9429-25B027D73432}"/>
    <cellStyle name="Normalno 6 2 7 2 4" xfId="1548" xr:uid="{00000000-0005-0000-0000-0000A9030000}"/>
    <cellStyle name="Normalno 6 2 7 2 5" xfId="1693" xr:uid="{96F196FD-AD1D-4B0F-B4BE-DA21A4482EBB}"/>
    <cellStyle name="Normalno 6 2 7 3" xfId="154" xr:uid="{00000000-0005-0000-0000-0000AA030000}"/>
    <cellStyle name="Normalno 6 2 7 3 2" xfId="374" xr:uid="{00000000-0005-0000-0000-0000AB030000}"/>
    <cellStyle name="Normalno 6 2 7 3 2 2" xfId="1271" xr:uid="{00000000-0005-0000-0000-0000AC030000}"/>
    <cellStyle name="Normalno 6 2 7 3 2 2 2" xfId="2272" xr:uid="{90555695-900B-419E-A636-A6E59D683F8B}"/>
    <cellStyle name="Normalno 6 2 7 3 2 3" xfId="1969" xr:uid="{BEFB3035-A7F8-4A10-BA7D-504A523EBE91}"/>
    <cellStyle name="Normalno 6 2 7 3 3" xfId="1270" xr:uid="{00000000-0005-0000-0000-0000AD030000}"/>
    <cellStyle name="Normalno 6 2 7 3 3 2" xfId="2271" xr:uid="{768EBD50-53E3-4E9C-AFDB-F954DE932EBA}"/>
    <cellStyle name="Normalno 6 2 7 3 4" xfId="1749" xr:uid="{93F9DDA1-C604-4877-8F0D-941D5BCE11A9}"/>
    <cellStyle name="Normalno 6 2 7 4" xfId="209" xr:uid="{00000000-0005-0000-0000-0000AE030000}"/>
    <cellStyle name="Normalno 6 2 7 4 2" xfId="1272" xr:uid="{00000000-0005-0000-0000-0000AF030000}"/>
    <cellStyle name="Normalno 6 2 7 4 2 2" xfId="2273" xr:uid="{9E59725B-1461-489C-A007-0296BC9DA697}"/>
    <cellStyle name="Normalno 6 2 7 4 3" xfId="903" xr:uid="{00000000-0005-0000-0000-0000B0030000}"/>
    <cellStyle name="Normalno 6 2 7 4 3 2" xfId="2041" xr:uid="{8F3D4150-25A2-456B-90A0-ECACAD2E6F6F}"/>
    <cellStyle name="Normalno 6 2 7 4 4" xfId="1804" xr:uid="{B2C32A52-F267-400D-8205-6EDD68FE39A8}"/>
    <cellStyle name="Normalno 6 2 7 5" xfId="264" xr:uid="{00000000-0005-0000-0000-0000B1030000}"/>
    <cellStyle name="Normalno 6 2 7 5 2" xfId="1273" xr:uid="{00000000-0005-0000-0000-0000B2030000}"/>
    <cellStyle name="Normalno 6 2 7 5 2 2" xfId="2274" xr:uid="{8B6A76A8-2A6D-41C7-B78D-59C6B1A52B54}"/>
    <cellStyle name="Normalno 6 2 7 5 3" xfId="1859" xr:uid="{EB1F12AA-5B2A-4B52-8051-0F5110B1A876}"/>
    <cellStyle name="Normalno 6 2 7 6" xfId="1267" xr:uid="{00000000-0005-0000-0000-0000B3030000}"/>
    <cellStyle name="Normalno 6 2 7 6 2" xfId="2268" xr:uid="{527E672E-443A-4378-8978-03282C6A9396}"/>
    <cellStyle name="Normalno 6 2 7 7" xfId="1547" xr:uid="{00000000-0005-0000-0000-0000B4030000}"/>
    <cellStyle name="Normalno 6 2 7 8" xfId="1638" xr:uid="{F7C74FBD-91B1-4337-9DDC-3AC02853503F}"/>
    <cellStyle name="Normalno 6 2 8" xfId="42" xr:uid="{00000000-0005-0000-0000-0000B5030000}"/>
    <cellStyle name="Normalno 6 2 8 2" xfId="104" xr:uid="{00000000-0005-0000-0000-0000B6030000}"/>
    <cellStyle name="Normalno 6 2 8 2 2" xfId="325" xr:uid="{00000000-0005-0000-0000-0000B7030000}"/>
    <cellStyle name="Normalno 6 2 8 2 2 2" xfId="1276" xr:uid="{00000000-0005-0000-0000-0000B8030000}"/>
    <cellStyle name="Normalno 6 2 8 2 2 2 2" xfId="2277" xr:uid="{3B510E02-B205-444E-8450-F3A091670950}"/>
    <cellStyle name="Normalno 6 2 8 2 2 3" xfId="1920" xr:uid="{250EBEB2-1088-438E-A2FF-55230C5C6919}"/>
    <cellStyle name="Normalno 6 2 8 2 3" xfId="1275" xr:uid="{00000000-0005-0000-0000-0000B9030000}"/>
    <cellStyle name="Normalno 6 2 8 2 3 2" xfId="2276" xr:uid="{7255064D-FBF8-4FBD-82CA-668962BC7774}"/>
    <cellStyle name="Normalno 6 2 8 2 4" xfId="1550" xr:uid="{00000000-0005-0000-0000-0000BA030000}"/>
    <cellStyle name="Normalno 6 2 8 2 5" xfId="1699" xr:uid="{FED32C5B-A971-49AF-9DAF-A4B2A6802A40}"/>
    <cellStyle name="Normalno 6 2 8 3" xfId="160" xr:uid="{00000000-0005-0000-0000-0000BB030000}"/>
    <cellStyle name="Normalno 6 2 8 3 2" xfId="380" xr:uid="{00000000-0005-0000-0000-0000BC030000}"/>
    <cellStyle name="Normalno 6 2 8 3 2 2" xfId="1278" xr:uid="{00000000-0005-0000-0000-0000BD030000}"/>
    <cellStyle name="Normalno 6 2 8 3 2 2 2" xfId="2279" xr:uid="{F9C3B29B-14B5-4234-BDD9-B5F3EDA39BBB}"/>
    <cellStyle name="Normalno 6 2 8 3 2 3" xfId="1975" xr:uid="{1400BA05-468F-4F83-A8FC-599812E2E98D}"/>
    <cellStyle name="Normalno 6 2 8 3 3" xfId="1277" xr:uid="{00000000-0005-0000-0000-0000BE030000}"/>
    <cellStyle name="Normalno 6 2 8 3 3 2" xfId="2278" xr:uid="{8ACB5E1A-A03F-4CB7-AEB3-B772F0285C3F}"/>
    <cellStyle name="Normalno 6 2 8 3 4" xfId="1755" xr:uid="{1669D43A-B3C6-494F-8E02-73688B46DD53}"/>
    <cellStyle name="Normalno 6 2 8 4" xfId="215" xr:uid="{00000000-0005-0000-0000-0000BF030000}"/>
    <cellStyle name="Normalno 6 2 8 4 2" xfId="1279" xr:uid="{00000000-0005-0000-0000-0000C0030000}"/>
    <cellStyle name="Normalno 6 2 8 4 2 2" xfId="2280" xr:uid="{C4DA1F16-0FAE-496C-8D07-B2955E41CC4D}"/>
    <cellStyle name="Normalno 6 2 8 4 3" xfId="904" xr:uid="{00000000-0005-0000-0000-0000C1030000}"/>
    <cellStyle name="Normalno 6 2 8 4 3 2" xfId="2042" xr:uid="{A2BDB8D2-1EB1-4B80-BA4A-85980BCF0DFC}"/>
    <cellStyle name="Normalno 6 2 8 4 4" xfId="1810" xr:uid="{C1DFAF4C-A4F8-4DC6-8D57-295F6B74288E}"/>
    <cellStyle name="Normalno 6 2 8 5" xfId="270" xr:uid="{00000000-0005-0000-0000-0000C2030000}"/>
    <cellStyle name="Normalno 6 2 8 5 2" xfId="1280" xr:uid="{00000000-0005-0000-0000-0000C3030000}"/>
    <cellStyle name="Normalno 6 2 8 5 2 2" xfId="2281" xr:uid="{9544E406-C043-4052-9193-7DD2E60751D6}"/>
    <cellStyle name="Normalno 6 2 8 5 3" xfId="1865" xr:uid="{D765CA34-CE8A-497D-ACDD-C367B0FAA42E}"/>
    <cellStyle name="Normalno 6 2 8 6" xfId="1274" xr:uid="{00000000-0005-0000-0000-0000C4030000}"/>
    <cellStyle name="Normalno 6 2 8 6 2" xfId="2275" xr:uid="{FDAEF5D7-0715-4805-B081-33D7849140CE}"/>
    <cellStyle name="Normalno 6 2 8 7" xfId="1549" xr:uid="{00000000-0005-0000-0000-0000C5030000}"/>
    <cellStyle name="Normalno 6 2 8 8" xfId="1644" xr:uid="{3206A6EF-E7ED-4EE8-8823-362881D24170}"/>
    <cellStyle name="Normalno 6 2 9" xfId="66" xr:uid="{00000000-0005-0000-0000-0000C6030000}"/>
    <cellStyle name="Normalno 6 2 9 2" xfId="121" xr:uid="{00000000-0005-0000-0000-0000C7030000}"/>
    <cellStyle name="Normalno 6 2 9 2 2" xfId="342" xr:uid="{00000000-0005-0000-0000-0000C8030000}"/>
    <cellStyle name="Normalno 6 2 9 2 2 2" xfId="1283" xr:uid="{00000000-0005-0000-0000-0000C9030000}"/>
    <cellStyle name="Normalno 6 2 9 2 2 2 2" xfId="2284" xr:uid="{479B6B4B-BEEE-497A-8254-E9EF715DD281}"/>
    <cellStyle name="Normalno 6 2 9 2 2 3" xfId="1937" xr:uid="{F2156EE1-A290-4E7E-9EFF-987A5C9F2395}"/>
    <cellStyle name="Normalno 6 2 9 2 3" xfId="1282" xr:uid="{00000000-0005-0000-0000-0000CA030000}"/>
    <cellStyle name="Normalno 6 2 9 2 3 2" xfId="2283" xr:uid="{D097AFD2-2A61-4D91-99F7-DD63A6D27D79}"/>
    <cellStyle name="Normalno 6 2 9 2 4" xfId="1552" xr:uid="{00000000-0005-0000-0000-0000CB030000}"/>
    <cellStyle name="Normalno 6 2 9 2 5" xfId="1716" xr:uid="{9CE5FD57-7ED0-4DD8-8135-A8D79B91E56D}"/>
    <cellStyle name="Normalno 6 2 9 3" xfId="177" xr:uid="{00000000-0005-0000-0000-0000CC030000}"/>
    <cellStyle name="Normalno 6 2 9 3 2" xfId="397" xr:uid="{00000000-0005-0000-0000-0000CD030000}"/>
    <cellStyle name="Normalno 6 2 9 3 2 2" xfId="1285" xr:uid="{00000000-0005-0000-0000-0000CE030000}"/>
    <cellStyle name="Normalno 6 2 9 3 2 2 2" xfId="2286" xr:uid="{05BE1099-F054-47B2-B4EA-9808D807ADDA}"/>
    <cellStyle name="Normalno 6 2 9 3 2 3" xfId="1992" xr:uid="{169DC955-F96D-4084-A133-AC7AD35A1B8E}"/>
    <cellStyle name="Normalno 6 2 9 3 3" xfId="1284" xr:uid="{00000000-0005-0000-0000-0000CF030000}"/>
    <cellStyle name="Normalno 6 2 9 3 3 2" xfId="2285" xr:uid="{E88ECB08-4F4E-4709-93AA-73F8066EB5F5}"/>
    <cellStyle name="Normalno 6 2 9 3 4" xfId="1772" xr:uid="{053CCF69-21A4-4B71-81E5-F1AF6BD8493A}"/>
    <cellStyle name="Normalno 6 2 9 4" xfId="232" xr:uid="{00000000-0005-0000-0000-0000D0030000}"/>
    <cellStyle name="Normalno 6 2 9 4 2" xfId="1286" xr:uid="{00000000-0005-0000-0000-0000D1030000}"/>
    <cellStyle name="Normalno 6 2 9 4 2 2" xfId="2287" xr:uid="{A7B9061D-2EAC-4483-B2D1-9BDCAA414B5A}"/>
    <cellStyle name="Normalno 6 2 9 4 3" xfId="905" xr:uid="{00000000-0005-0000-0000-0000D2030000}"/>
    <cellStyle name="Normalno 6 2 9 4 3 2" xfId="2043" xr:uid="{70FE08E2-4025-4CAA-89A9-BC01B0FEFFAB}"/>
    <cellStyle name="Normalno 6 2 9 4 4" xfId="1827" xr:uid="{C7747E06-3CE5-4006-B44C-8AF0E7538B4F}"/>
    <cellStyle name="Normalno 6 2 9 5" xfId="287" xr:uid="{00000000-0005-0000-0000-0000D3030000}"/>
    <cellStyle name="Normalno 6 2 9 5 2" xfId="1287" xr:uid="{00000000-0005-0000-0000-0000D4030000}"/>
    <cellStyle name="Normalno 6 2 9 5 2 2" xfId="2288" xr:uid="{1F689220-28E8-41A0-9875-1FEC09F90632}"/>
    <cellStyle name="Normalno 6 2 9 5 3" xfId="1882" xr:uid="{0A558A0F-057C-4680-9054-958FC07412F3}"/>
    <cellStyle name="Normalno 6 2 9 6" xfId="1281" xr:uid="{00000000-0005-0000-0000-0000D5030000}"/>
    <cellStyle name="Normalno 6 2 9 6 2" xfId="2282" xr:uid="{F7C4692D-CBD6-4C5E-B98C-26307D7CE513}"/>
    <cellStyle name="Normalno 6 2 9 7" xfId="1551" xr:uid="{00000000-0005-0000-0000-0000D6030000}"/>
    <cellStyle name="Normalno 6 2 9 8" xfId="1661" xr:uid="{2365810C-46BB-4284-886F-E58F73C24F6C}"/>
    <cellStyle name="Normalno 6 3" xfId="13" xr:uid="{00000000-0005-0000-0000-0000D7030000}"/>
    <cellStyle name="Normalno 6 3 10" xfId="76" xr:uid="{00000000-0005-0000-0000-0000D8030000}"/>
    <cellStyle name="Normalno 6 3 10 2" xfId="297" xr:uid="{00000000-0005-0000-0000-0000D9030000}"/>
    <cellStyle name="Normalno 6 3 10 2 2" xfId="1290" xr:uid="{00000000-0005-0000-0000-0000DA030000}"/>
    <cellStyle name="Normalno 6 3 10 2 2 2" xfId="2291" xr:uid="{D1FC2EA7-3F8C-4276-BBF6-984582A8BFF3}"/>
    <cellStyle name="Normalno 6 3 10 2 3" xfId="1555" xr:uid="{00000000-0005-0000-0000-0000DB030000}"/>
    <cellStyle name="Normalno 6 3 10 2 4" xfId="1892" xr:uid="{88E2733C-06D4-45AE-84F9-71B90AE8A036}"/>
    <cellStyle name="Normalno 6 3 10 3" xfId="1289" xr:uid="{00000000-0005-0000-0000-0000DC030000}"/>
    <cellStyle name="Normalno 6 3 10 3 2" xfId="2290" xr:uid="{F707F3FE-3AC9-4A26-9BD3-C7C2F683063A}"/>
    <cellStyle name="Normalno 6 3 10 4" xfId="1554" xr:uid="{00000000-0005-0000-0000-0000DD030000}"/>
    <cellStyle name="Normalno 6 3 10 5" xfId="1671" xr:uid="{CF8D1446-59BC-434B-817E-42262DBA5170}"/>
    <cellStyle name="Normalno 6 3 11" xfId="132" xr:uid="{00000000-0005-0000-0000-0000DE030000}"/>
    <cellStyle name="Normalno 6 3 11 2" xfId="353" xr:uid="{00000000-0005-0000-0000-0000DF030000}"/>
    <cellStyle name="Normalno 6 3 11 2 2" xfId="1292" xr:uid="{00000000-0005-0000-0000-0000E0030000}"/>
    <cellStyle name="Normalno 6 3 11 2 2 2" xfId="2293" xr:uid="{735EA2C9-AD81-4E66-A494-839E49CF2D49}"/>
    <cellStyle name="Normalno 6 3 11 2 3" xfId="1948" xr:uid="{E6280158-6A23-4201-82A5-25F06B525703}"/>
    <cellStyle name="Normalno 6 3 11 3" xfId="1291" xr:uid="{00000000-0005-0000-0000-0000E1030000}"/>
    <cellStyle name="Normalno 6 3 11 3 2" xfId="2292" xr:uid="{8A86DECA-378E-47B1-9B2B-F40FCE2B9732}"/>
    <cellStyle name="Normalno 6 3 11 4" xfId="1556" xr:uid="{00000000-0005-0000-0000-0000E2030000}"/>
    <cellStyle name="Normalno 6 3 11 5" xfId="1727" xr:uid="{B6F840F7-D4D3-4DE7-A95C-D99E436B2A76}"/>
    <cellStyle name="Normalno 6 3 12" xfId="187" xr:uid="{00000000-0005-0000-0000-0000E3030000}"/>
    <cellStyle name="Normalno 6 3 12 2" xfId="1293" xr:uid="{00000000-0005-0000-0000-0000E4030000}"/>
    <cellStyle name="Normalno 6 3 12 2 2" xfId="2294" xr:uid="{F262720F-EB42-4CFD-8FEA-19DE69310077}"/>
    <cellStyle name="Normalno 6 3 12 3" xfId="906" xr:uid="{00000000-0005-0000-0000-0000E5030000}"/>
    <cellStyle name="Normalno 6 3 12 3 2" xfId="2044" xr:uid="{3021838F-45E8-4676-BB20-E2872BE64A37}"/>
    <cellStyle name="Normalno 6 3 12 4" xfId="1782" xr:uid="{1BF5F7A7-F90C-4386-8753-55B5E6206637}"/>
    <cellStyle name="Normalno 6 3 13" xfId="242" xr:uid="{00000000-0005-0000-0000-0000E6030000}"/>
    <cellStyle name="Normalno 6 3 13 2" xfId="1294" xr:uid="{00000000-0005-0000-0000-0000E7030000}"/>
    <cellStyle name="Normalno 6 3 13 2 2" xfId="2295" xr:uid="{40CDB647-8EF5-4C77-BD0E-DF7E65332D25}"/>
    <cellStyle name="Normalno 6 3 13 3" xfId="1837" xr:uid="{38137663-D42D-4F39-BCB2-1D3EFE39A2D7}"/>
    <cellStyle name="Normalno 6 3 14" xfId="1288" xr:uid="{00000000-0005-0000-0000-0000E8030000}"/>
    <cellStyle name="Normalno 6 3 14 2" xfId="2289" xr:uid="{BAF6B3FA-E244-4EE6-B7F2-4C2A4965E38D}"/>
    <cellStyle name="Normalno 6 3 15" xfId="1553" xr:uid="{00000000-0005-0000-0000-0000E9030000}"/>
    <cellStyle name="Normalno 6 3 16" xfId="1616" xr:uid="{900B625E-C1E9-4965-AAD0-4B0E30DA2E2B}"/>
    <cellStyle name="Normalno 6 3 2" xfId="19" xr:uid="{00000000-0005-0000-0000-0000EA030000}"/>
    <cellStyle name="Normalno 6 3 2 2" xfId="47" xr:uid="{00000000-0005-0000-0000-0000EB030000}"/>
    <cellStyle name="Normalno 6 3 2 2 2" xfId="109" xr:uid="{00000000-0005-0000-0000-0000EC030000}"/>
    <cellStyle name="Normalno 6 3 2 2 2 2" xfId="330" xr:uid="{00000000-0005-0000-0000-0000ED030000}"/>
    <cellStyle name="Normalno 6 3 2 2 2 2 2" xfId="1298" xr:uid="{00000000-0005-0000-0000-0000EE030000}"/>
    <cellStyle name="Normalno 6 3 2 2 2 2 2 2" xfId="2299" xr:uid="{D881D600-8A6C-4CC5-A5A4-D85C0939E5A4}"/>
    <cellStyle name="Normalno 6 3 2 2 2 2 3" xfId="1925" xr:uid="{44BAAA05-971B-4533-9295-8AF814039104}"/>
    <cellStyle name="Normalno 6 3 2 2 2 3" xfId="1297" xr:uid="{00000000-0005-0000-0000-0000EF030000}"/>
    <cellStyle name="Normalno 6 3 2 2 2 3 2" xfId="2298" xr:uid="{EC4CAEF7-D829-4255-940A-969DB29E8C8F}"/>
    <cellStyle name="Normalno 6 3 2 2 2 4" xfId="1559" xr:uid="{00000000-0005-0000-0000-0000F0030000}"/>
    <cellStyle name="Normalno 6 3 2 2 2 5" xfId="1704" xr:uid="{ECAFF9D9-E171-4CA8-8F1B-02AF53E43C56}"/>
    <cellStyle name="Normalno 6 3 2 2 3" xfId="165" xr:uid="{00000000-0005-0000-0000-0000F1030000}"/>
    <cellStyle name="Normalno 6 3 2 2 3 2" xfId="385" xr:uid="{00000000-0005-0000-0000-0000F2030000}"/>
    <cellStyle name="Normalno 6 3 2 2 3 2 2" xfId="1300" xr:uid="{00000000-0005-0000-0000-0000F3030000}"/>
    <cellStyle name="Normalno 6 3 2 2 3 2 2 2" xfId="2301" xr:uid="{FC549793-8DDF-4830-A0CF-F534ECC5D80A}"/>
    <cellStyle name="Normalno 6 3 2 2 3 2 3" xfId="1980" xr:uid="{20ECC4A2-55C4-4565-86AC-4C6A6B194EAC}"/>
    <cellStyle name="Normalno 6 3 2 2 3 3" xfId="1299" xr:uid="{00000000-0005-0000-0000-0000F4030000}"/>
    <cellStyle name="Normalno 6 3 2 2 3 3 2" xfId="2300" xr:uid="{39ABDF37-9363-4EE4-A815-AD6FD4B3AFF3}"/>
    <cellStyle name="Normalno 6 3 2 2 3 4" xfId="1760" xr:uid="{6E9FEE07-9579-4206-9A4F-E2107F95B88C}"/>
    <cellStyle name="Normalno 6 3 2 2 4" xfId="220" xr:uid="{00000000-0005-0000-0000-0000F5030000}"/>
    <cellStyle name="Normalno 6 3 2 2 4 2" xfId="1301" xr:uid="{00000000-0005-0000-0000-0000F6030000}"/>
    <cellStyle name="Normalno 6 3 2 2 4 2 2" xfId="2302" xr:uid="{65151A69-2B2F-4664-BFFB-F471D5020C2A}"/>
    <cellStyle name="Normalno 6 3 2 2 4 3" xfId="907" xr:uid="{00000000-0005-0000-0000-0000F7030000}"/>
    <cellStyle name="Normalno 6 3 2 2 4 3 2" xfId="2045" xr:uid="{D725A2EC-B65E-4E65-9E42-0B6C3910D927}"/>
    <cellStyle name="Normalno 6 3 2 2 4 4" xfId="1815" xr:uid="{3A6C3AEC-9F03-4012-BA18-467899D3D676}"/>
    <cellStyle name="Normalno 6 3 2 2 5" xfId="275" xr:uid="{00000000-0005-0000-0000-0000F8030000}"/>
    <cellStyle name="Normalno 6 3 2 2 5 2" xfId="1302" xr:uid="{00000000-0005-0000-0000-0000F9030000}"/>
    <cellStyle name="Normalno 6 3 2 2 5 2 2" xfId="2303" xr:uid="{949B255B-DF67-4024-A500-912BF55C64C8}"/>
    <cellStyle name="Normalno 6 3 2 2 5 3" xfId="1870" xr:uid="{78E96A04-F187-4A92-BA64-1A5FC56DBAF5}"/>
    <cellStyle name="Normalno 6 3 2 2 6" xfId="1296" xr:uid="{00000000-0005-0000-0000-0000FA030000}"/>
    <cellStyle name="Normalno 6 3 2 2 6 2" xfId="2297" xr:uid="{61B57B55-AE89-41EE-8D99-11696DD82A21}"/>
    <cellStyle name="Normalno 6 3 2 2 7" xfId="1558" xr:uid="{00000000-0005-0000-0000-0000FB030000}"/>
    <cellStyle name="Normalno 6 3 2 2 8" xfId="1649" xr:uid="{A82EF4B7-AE8F-4D4E-B857-D9B9706FE852}"/>
    <cellStyle name="Normalno 6 3 2 3" xfId="81" xr:uid="{00000000-0005-0000-0000-0000FC030000}"/>
    <cellStyle name="Normalno 6 3 2 3 2" xfId="302" xr:uid="{00000000-0005-0000-0000-0000FD030000}"/>
    <cellStyle name="Normalno 6 3 2 3 2 2" xfId="1304" xr:uid="{00000000-0005-0000-0000-0000FE030000}"/>
    <cellStyle name="Normalno 6 3 2 3 2 2 2" xfId="2305" xr:uid="{F5EA18A9-118F-49FE-82EF-D1DA4549125A}"/>
    <cellStyle name="Normalno 6 3 2 3 2 3" xfId="1897" xr:uid="{1E879BD0-684E-4F4E-B088-4FE0EAD39C3A}"/>
    <cellStyle name="Normalno 6 3 2 3 3" xfId="1303" xr:uid="{00000000-0005-0000-0000-0000FF030000}"/>
    <cellStyle name="Normalno 6 3 2 3 3 2" xfId="2304" xr:uid="{C99A4AEB-C50A-431C-A727-78547F129A90}"/>
    <cellStyle name="Normalno 6 3 2 3 4" xfId="1560" xr:uid="{00000000-0005-0000-0000-000000040000}"/>
    <cellStyle name="Normalno 6 3 2 3 5" xfId="1676" xr:uid="{CE35C2AF-17AC-4B53-B965-83600D2B8EB3}"/>
    <cellStyle name="Normalno 6 3 2 4" xfId="137" xr:uid="{00000000-0005-0000-0000-000001040000}"/>
    <cellStyle name="Normalno 6 3 2 4 2" xfId="357" xr:uid="{00000000-0005-0000-0000-000002040000}"/>
    <cellStyle name="Normalno 6 3 2 4 2 2" xfId="1306" xr:uid="{00000000-0005-0000-0000-000003040000}"/>
    <cellStyle name="Normalno 6 3 2 4 2 2 2" xfId="2307" xr:uid="{3CC566AB-B8A5-4E40-AEB7-5B188DAD94D5}"/>
    <cellStyle name="Normalno 6 3 2 4 2 3" xfId="1952" xr:uid="{C9A0A163-0C9B-4572-98FC-32A252E48A28}"/>
    <cellStyle name="Normalno 6 3 2 4 3" xfId="1305" xr:uid="{00000000-0005-0000-0000-000004040000}"/>
    <cellStyle name="Normalno 6 3 2 4 3 2" xfId="2306" xr:uid="{67482163-4480-41C5-B458-07F313109704}"/>
    <cellStyle name="Normalno 6 3 2 4 4" xfId="1732" xr:uid="{D94F9198-0379-489F-8F7B-7480A17F7FB7}"/>
    <cellStyle name="Normalno 6 3 2 5" xfId="192" xr:uid="{00000000-0005-0000-0000-000005040000}"/>
    <cellStyle name="Normalno 6 3 2 5 2" xfId="1307" xr:uid="{00000000-0005-0000-0000-000006040000}"/>
    <cellStyle name="Normalno 6 3 2 5 2 2" xfId="2308" xr:uid="{B595B444-BB14-4449-9B4A-1ECEE0EC17AE}"/>
    <cellStyle name="Normalno 6 3 2 5 3" xfId="908" xr:uid="{00000000-0005-0000-0000-000007040000}"/>
    <cellStyle name="Normalno 6 3 2 5 3 2" xfId="2046" xr:uid="{82E701BD-DC93-4493-B8F6-5255AAD8E56E}"/>
    <cellStyle name="Normalno 6 3 2 5 4" xfId="1787" xr:uid="{C92668DA-2861-4B35-9E86-75C634E17C2D}"/>
    <cellStyle name="Normalno 6 3 2 6" xfId="247" xr:uid="{00000000-0005-0000-0000-000008040000}"/>
    <cellStyle name="Normalno 6 3 2 6 2" xfId="1308" xr:uid="{00000000-0005-0000-0000-000009040000}"/>
    <cellStyle name="Normalno 6 3 2 6 2 2" xfId="2309" xr:uid="{F014B505-064A-4D9C-A2B6-D8D771B33F48}"/>
    <cellStyle name="Normalno 6 3 2 6 3" xfId="1842" xr:uid="{CDC59582-D572-4237-87D0-A26B043F2925}"/>
    <cellStyle name="Normalno 6 3 2 7" xfId="1295" xr:uid="{00000000-0005-0000-0000-00000A040000}"/>
    <cellStyle name="Normalno 6 3 2 7 2" xfId="2296" xr:uid="{D879D3F2-27AE-4FF6-9CA5-BEEB3BC98B81}"/>
    <cellStyle name="Normalno 6 3 2 8" xfId="1557" xr:uid="{00000000-0005-0000-0000-00000B040000}"/>
    <cellStyle name="Normalno 6 3 2 9" xfId="1621" xr:uid="{ACE9D475-2DEF-49CB-B658-1B5D9FE83539}"/>
    <cellStyle name="Normalno 6 3 3" xfId="24" xr:uid="{00000000-0005-0000-0000-00000C040000}"/>
    <cellStyle name="Normalno 6 3 3 2" xfId="52" xr:uid="{00000000-0005-0000-0000-00000D040000}"/>
    <cellStyle name="Normalno 6 3 3 2 2" xfId="114" xr:uid="{00000000-0005-0000-0000-00000E040000}"/>
    <cellStyle name="Normalno 6 3 3 2 2 2" xfId="335" xr:uid="{00000000-0005-0000-0000-00000F040000}"/>
    <cellStyle name="Normalno 6 3 3 2 2 2 2" xfId="1312" xr:uid="{00000000-0005-0000-0000-000010040000}"/>
    <cellStyle name="Normalno 6 3 3 2 2 2 2 2" xfId="2313" xr:uid="{D1EBD304-5604-4B2F-83BD-E8C1B48BCA73}"/>
    <cellStyle name="Normalno 6 3 3 2 2 2 3" xfId="1930" xr:uid="{B30AABF6-B386-487C-B87B-B7BE12D84CAC}"/>
    <cellStyle name="Normalno 6 3 3 2 2 3" xfId="1311" xr:uid="{00000000-0005-0000-0000-000011040000}"/>
    <cellStyle name="Normalno 6 3 3 2 2 3 2" xfId="2312" xr:uid="{230DC182-48F6-43DD-8598-01E569869CFF}"/>
    <cellStyle name="Normalno 6 3 3 2 2 4" xfId="1563" xr:uid="{00000000-0005-0000-0000-000012040000}"/>
    <cellStyle name="Normalno 6 3 3 2 2 5" xfId="1709" xr:uid="{42F4B546-C8DF-452B-B9AD-CAC978907742}"/>
    <cellStyle name="Normalno 6 3 3 2 3" xfId="170" xr:uid="{00000000-0005-0000-0000-000013040000}"/>
    <cellStyle name="Normalno 6 3 3 2 3 2" xfId="390" xr:uid="{00000000-0005-0000-0000-000014040000}"/>
    <cellStyle name="Normalno 6 3 3 2 3 2 2" xfId="1314" xr:uid="{00000000-0005-0000-0000-000015040000}"/>
    <cellStyle name="Normalno 6 3 3 2 3 2 2 2" xfId="2315" xr:uid="{DE28C130-C138-4BB6-AD03-ED04A4BF3CB7}"/>
    <cellStyle name="Normalno 6 3 3 2 3 2 3" xfId="1985" xr:uid="{D2496328-D55D-4178-ADD9-CBCE99DBA349}"/>
    <cellStyle name="Normalno 6 3 3 2 3 3" xfId="1313" xr:uid="{00000000-0005-0000-0000-000016040000}"/>
    <cellStyle name="Normalno 6 3 3 2 3 3 2" xfId="2314" xr:uid="{4915207D-81CA-446C-86BC-D85C9F7E0519}"/>
    <cellStyle name="Normalno 6 3 3 2 3 4" xfId="1765" xr:uid="{5577EEE3-3F53-4F69-AC20-0707062ECC85}"/>
    <cellStyle name="Normalno 6 3 3 2 4" xfId="225" xr:uid="{00000000-0005-0000-0000-000017040000}"/>
    <cellStyle name="Normalno 6 3 3 2 4 2" xfId="1315" xr:uid="{00000000-0005-0000-0000-000018040000}"/>
    <cellStyle name="Normalno 6 3 3 2 4 2 2" xfId="2316" xr:uid="{AAB2C371-1418-4FB4-A457-6C7D784EE3F3}"/>
    <cellStyle name="Normalno 6 3 3 2 4 3" xfId="909" xr:uid="{00000000-0005-0000-0000-000019040000}"/>
    <cellStyle name="Normalno 6 3 3 2 4 3 2" xfId="2047" xr:uid="{06AE8F75-CE66-4506-BBB9-C6A1DDC8A41E}"/>
    <cellStyle name="Normalno 6 3 3 2 4 4" xfId="1820" xr:uid="{023A019D-95B8-4C68-9B5C-CBD5CB0CE68F}"/>
    <cellStyle name="Normalno 6 3 3 2 5" xfId="280" xr:uid="{00000000-0005-0000-0000-00001A040000}"/>
    <cellStyle name="Normalno 6 3 3 2 5 2" xfId="1316" xr:uid="{00000000-0005-0000-0000-00001B040000}"/>
    <cellStyle name="Normalno 6 3 3 2 5 2 2" xfId="2317" xr:uid="{66152058-9B8F-493C-B842-4695C6F27B17}"/>
    <cellStyle name="Normalno 6 3 3 2 5 3" xfId="1875" xr:uid="{ABE57717-0B33-4C0B-8790-06EF86DD1CDE}"/>
    <cellStyle name="Normalno 6 3 3 2 6" xfId="1310" xr:uid="{00000000-0005-0000-0000-00001C040000}"/>
    <cellStyle name="Normalno 6 3 3 2 6 2" xfId="2311" xr:uid="{5DB2A41B-4E28-4D3A-A022-4F54B0DC738F}"/>
    <cellStyle name="Normalno 6 3 3 2 7" xfId="1562" xr:uid="{00000000-0005-0000-0000-00001D040000}"/>
    <cellStyle name="Normalno 6 3 3 2 8" xfId="1654" xr:uid="{D8CC36B4-0B8D-466C-9E7C-8EA2EFC0BCB8}"/>
    <cellStyle name="Normalno 6 3 3 3" xfId="86" xr:uid="{00000000-0005-0000-0000-00001E040000}"/>
    <cellStyle name="Normalno 6 3 3 3 2" xfId="307" xr:uid="{00000000-0005-0000-0000-00001F040000}"/>
    <cellStyle name="Normalno 6 3 3 3 2 2" xfId="1318" xr:uid="{00000000-0005-0000-0000-000020040000}"/>
    <cellStyle name="Normalno 6 3 3 3 2 2 2" xfId="2319" xr:uid="{4051E1A5-136B-4B0A-9768-14F85DC099B2}"/>
    <cellStyle name="Normalno 6 3 3 3 2 3" xfId="1902" xr:uid="{6D0FAAC6-8C66-45F2-8DA3-BA98C4F12DB4}"/>
    <cellStyle name="Normalno 6 3 3 3 3" xfId="1317" xr:uid="{00000000-0005-0000-0000-000021040000}"/>
    <cellStyle name="Normalno 6 3 3 3 3 2" xfId="2318" xr:uid="{AA928A27-99FF-437C-AE87-02F50C68F6C8}"/>
    <cellStyle name="Normalno 6 3 3 3 4" xfId="1564" xr:uid="{00000000-0005-0000-0000-000022040000}"/>
    <cellStyle name="Normalno 6 3 3 3 5" xfId="1681" xr:uid="{E82BB637-6747-448B-ADC5-7D31440B73B9}"/>
    <cellStyle name="Normalno 6 3 3 4" xfId="142" xr:uid="{00000000-0005-0000-0000-000023040000}"/>
    <cellStyle name="Normalno 6 3 3 4 2" xfId="362" xr:uid="{00000000-0005-0000-0000-000024040000}"/>
    <cellStyle name="Normalno 6 3 3 4 2 2" xfId="1320" xr:uid="{00000000-0005-0000-0000-000025040000}"/>
    <cellStyle name="Normalno 6 3 3 4 2 2 2" xfId="2321" xr:uid="{5E7339B8-9181-4AB1-B505-E0FE0A36A9AF}"/>
    <cellStyle name="Normalno 6 3 3 4 2 3" xfId="1957" xr:uid="{C9CD0AFB-DD59-4D02-8036-77BB73204D21}"/>
    <cellStyle name="Normalno 6 3 3 4 3" xfId="1319" xr:uid="{00000000-0005-0000-0000-000026040000}"/>
    <cellStyle name="Normalno 6 3 3 4 3 2" xfId="2320" xr:uid="{8124749F-82F4-4072-BB3D-402383E58303}"/>
    <cellStyle name="Normalno 6 3 3 4 4" xfId="1737" xr:uid="{593B51DB-46EE-4FEE-A2D6-C8AD869EC5C3}"/>
    <cellStyle name="Normalno 6 3 3 5" xfId="197" xr:uid="{00000000-0005-0000-0000-000027040000}"/>
    <cellStyle name="Normalno 6 3 3 5 2" xfId="1321" xr:uid="{00000000-0005-0000-0000-000028040000}"/>
    <cellStyle name="Normalno 6 3 3 5 2 2" xfId="2322" xr:uid="{6C0C623A-2E25-4A49-98D6-30C81EB633B8}"/>
    <cellStyle name="Normalno 6 3 3 5 3" xfId="910" xr:uid="{00000000-0005-0000-0000-000029040000}"/>
    <cellStyle name="Normalno 6 3 3 5 3 2" xfId="2048" xr:uid="{3756B217-757A-4F95-ADEF-9A512C8C68C2}"/>
    <cellStyle name="Normalno 6 3 3 5 4" xfId="1792" xr:uid="{5F67FFD1-E50B-434A-99EE-F9B11894D431}"/>
    <cellStyle name="Normalno 6 3 3 6" xfId="252" xr:uid="{00000000-0005-0000-0000-00002A040000}"/>
    <cellStyle name="Normalno 6 3 3 6 2" xfId="1322" xr:uid="{00000000-0005-0000-0000-00002B040000}"/>
    <cellStyle name="Normalno 6 3 3 6 2 2" xfId="2323" xr:uid="{4B14A6B6-6A29-495A-8D82-2D2B7E5BE731}"/>
    <cellStyle name="Normalno 6 3 3 6 3" xfId="1847" xr:uid="{198A315C-8FBE-478C-9058-8DF9041CB66E}"/>
    <cellStyle name="Normalno 6 3 3 7" xfId="1309" xr:uid="{00000000-0005-0000-0000-00002C040000}"/>
    <cellStyle name="Normalno 6 3 3 7 2" xfId="2310" xr:uid="{A592DB79-6CEC-4DF2-B92A-AE337B589BBC}"/>
    <cellStyle name="Normalno 6 3 3 8" xfId="1561" xr:uid="{00000000-0005-0000-0000-00002D040000}"/>
    <cellStyle name="Normalno 6 3 3 9" xfId="1626" xr:uid="{6EA817DA-4A20-4B9D-B3C5-9A7998F08024}"/>
    <cellStyle name="Normalno 6 3 4" xfId="28" xr:uid="{00000000-0005-0000-0000-00002E040000}"/>
    <cellStyle name="Normalno 6 3 4 2" xfId="56" xr:uid="{00000000-0005-0000-0000-00002F040000}"/>
    <cellStyle name="Normalno 6 3 4 2 2" xfId="118" xr:uid="{00000000-0005-0000-0000-000030040000}"/>
    <cellStyle name="Normalno 6 3 4 2 2 2" xfId="339" xr:uid="{00000000-0005-0000-0000-000031040000}"/>
    <cellStyle name="Normalno 6 3 4 2 2 2 2" xfId="1326" xr:uid="{00000000-0005-0000-0000-000032040000}"/>
    <cellStyle name="Normalno 6 3 4 2 2 2 2 2" xfId="2327" xr:uid="{DEE5887E-B139-40F9-912C-93265D275B60}"/>
    <cellStyle name="Normalno 6 3 4 2 2 2 3" xfId="1934" xr:uid="{7875E9DF-1BA8-4868-8202-40989234328E}"/>
    <cellStyle name="Normalno 6 3 4 2 2 3" xfId="1325" xr:uid="{00000000-0005-0000-0000-000033040000}"/>
    <cellStyle name="Normalno 6 3 4 2 2 3 2" xfId="2326" xr:uid="{DA88E072-566D-4632-BE96-74F105F2AD6F}"/>
    <cellStyle name="Normalno 6 3 4 2 2 4" xfId="1567" xr:uid="{00000000-0005-0000-0000-000034040000}"/>
    <cellStyle name="Normalno 6 3 4 2 2 5" xfId="1713" xr:uid="{9D8F0C9B-A994-4D8E-8D80-8E07A395D1A2}"/>
    <cellStyle name="Normalno 6 3 4 2 3" xfId="174" xr:uid="{00000000-0005-0000-0000-000035040000}"/>
    <cellStyle name="Normalno 6 3 4 2 3 2" xfId="394" xr:uid="{00000000-0005-0000-0000-000036040000}"/>
    <cellStyle name="Normalno 6 3 4 2 3 2 2" xfId="1328" xr:uid="{00000000-0005-0000-0000-000037040000}"/>
    <cellStyle name="Normalno 6 3 4 2 3 2 2 2" xfId="2329" xr:uid="{2790C0DE-7D29-4442-A57A-AC8A70FDE716}"/>
    <cellStyle name="Normalno 6 3 4 2 3 2 3" xfId="1989" xr:uid="{9607A1D2-460C-4A76-8D45-FFEAC10A5A98}"/>
    <cellStyle name="Normalno 6 3 4 2 3 3" xfId="1327" xr:uid="{00000000-0005-0000-0000-000038040000}"/>
    <cellStyle name="Normalno 6 3 4 2 3 3 2" xfId="2328" xr:uid="{34CA1B21-6177-4F51-99A4-B167DE7F2135}"/>
    <cellStyle name="Normalno 6 3 4 2 3 4" xfId="1769" xr:uid="{71E5EB59-A553-40F5-96DD-0757CD620BDF}"/>
    <cellStyle name="Normalno 6 3 4 2 4" xfId="229" xr:uid="{00000000-0005-0000-0000-000039040000}"/>
    <cellStyle name="Normalno 6 3 4 2 4 2" xfId="1329" xr:uid="{00000000-0005-0000-0000-00003A040000}"/>
    <cellStyle name="Normalno 6 3 4 2 4 2 2" xfId="2330" xr:uid="{8D2DB8BF-52C3-4E40-8670-ED2D371B3110}"/>
    <cellStyle name="Normalno 6 3 4 2 4 3" xfId="911" xr:uid="{00000000-0005-0000-0000-00003B040000}"/>
    <cellStyle name="Normalno 6 3 4 2 4 3 2" xfId="2049" xr:uid="{421377DD-AB79-4368-A438-98D7E082ED2D}"/>
    <cellStyle name="Normalno 6 3 4 2 4 4" xfId="1824" xr:uid="{D18634E2-9FF2-4146-BCFA-37399BEF2C61}"/>
    <cellStyle name="Normalno 6 3 4 2 5" xfId="284" xr:uid="{00000000-0005-0000-0000-00003C040000}"/>
    <cellStyle name="Normalno 6 3 4 2 5 2" xfId="1330" xr:uid="{00000000-0005-0000-0000-00003D040000}"/>
    <cellStyle name="Normalno 6 3 4 2 5 2 2" xfId="2331" xr:uid="{C3BF568C-A1F9-4D71-9288-2C7FF4732135}"/>
    <cellStyle name="Normalno 6 3 4 2 5 3" xfId="1879" xr:uid="{C338CF44-DF80-4298-975A-DBF2A628B316}"/>
    <cellStyle name="Normalno 6 3 4 2 6" xfId="1324" xr:uid="{00000000-0005-0000-0000-00003E040000}"/>
    <cellStyle name="Normalno 6 3 4 2 6 2" xfId="2325" xr:uid="{C1A1761F-58C4-4FB8-91C9-6FDC2B15B803}"/>
    <cellStyle name="Normalno 6 3 4 2 7" xfId="1566" xr:uid="{00000000-0005-0000-0000-00003F040000}"/>
    <cellStyle name="Normalno 6 3 4 2 8" xfId="1658" xr:uid="{59C99501-8C06-4F65-868B-86B3422E53AB}"/>
    <cellStyle name="Normalno 6 3 4 3" xfId="90" xr:uid="{00000000-0005-0000-0000-000040040000}"/>
    <cellStyle name="Normalno 6 3 4 3 2" xfId="311" xr:uid="{00000000-0005-0000-0000-000041040000}"/>
    <cellStyle name="Normalno 6 3 4 3 2 2" xfId="1332" xr:uid="{00000000-0005-0000-0000-000042040000}"/>
    <cellStyle name="Normalno 6 3 4 3 2 2 2" xfId="2333" xr:uid="{7BC5F177-285D-4CCC-B065-4E27EE43BEB4}"/>
    <cellStyle name="Normalno 6 3 4 3 2 3" xfId="1906" xr:uid="{C77F2325-2354-4394-918E-4C958D4859E1}"/>
    <cellStyle name="Normalno 6 3 4 3 3" xfId="1331" xr:uid="{00000000-0005-0000-0000-000043040000}"/>
    <cellStyle name="Normalno 6 3 4 3 3 2" xfId="2332" xr:uid="{4A87B184-3357-4963-A712-1157F59146C7}"/>
    <cellStyle name="Normalno 6 3 4 3 4" xfId="1568" xr:uid="{00000000-0005-0000-0000-000044040000}"/>
    <cellStyle name="Normalno 6 3 4 3 5" xfId="1685" xr:uid="{F386D079-5BFB-4010-9136-503F0512DF4D}"/>
    <cellStyle name="Normalno 6 3 4 4" xfId="146" xr:uid="{00000000-0005-0000-0000-000045040000}"/>
    <cellStyle name="Normalno 6 3 4 4 2" xfId="366" xr:uid="{00000000-0005-0000-0000-000046040000}"/>
    <cellStyle name="Normalno 6 3 4 4 2 2" xfId="1334" xr:uid="{00000000-0005-0000-0000-000047040000}"/>
    <cellStyle name="Normalno 6 3 4 4 2 2 2" xfId="2335" xr:uid="{97B1E0EA-8798-47F1-9AC5-C8081E471AC2}"/>
    <cellStyle name="Normalno 6 3 4 4 2 3" xfId="1961" xr:uid="{643BB41C-6AE1-4DCB-9BC3-AF173EC88D0C}"/>
    <cellStyle name="Normalno 6 3 4 4 3" xfId="1333" xr:uid="{00000000-0005-0000-0000-000048040000}"/>
    <cellStyle name="Normalno 6 3 4 4 3 2" xfId="2334" xr:uid="{C01A09F8-7FA5-49CD-AE67-8DA54743B57C}"/>
    <cellStyle name="Normalno 6 3 4 4 4" xfId="1741" xr:uid="{28E76797-F0A4-4C9C-A5C2-4E87D37491E0}"/>
    <cellStyle name="Normalno 6 3 4 5" xfId="201" xr:uid="{00000000-0005-0000-0000-000049040000}"/>
    <cellStyle name="Normalno 6 3 4 5 2" xfId="1335" xr:uid="{00000000-0005-0000-0000-00004A040000}"/>
    <cellStyle name="Normalno 6 3 4 5 2 2" xfId="2336" xr:uid="{FE3664D9-9B4D-4D9E-9EFA-CB4415879F87}"/>
    <cellStyle name="Normalno 6 3 4 5 3" xfId="912" xr:uid="{00000000-0005-0000-0000-00004B040000}"/>
    <cellStyle name="Normalno 6 3 4 5 3 2" xfId="2050" xr:uid="{7ED398BF-6F42-4F5E-897D-51B1935A4D2E}"/>
    <cellStyle name="Normalno 6 3 4 5 4" xfId="1796" xr:uid="{D12E18A5-37D1-4F8F-88EE-56FC8B132196}"/>
    <cellStyle name="Normalno 6 3 4 6" xfId="256" xr:uid="{00000000-0005-0000-0000-00004C040000}"/>
    <cellStyle name="Normalno 6 3 4 6 2" xfId="1336" xr:uid="{00000000-0005-0000-0000-00004D040000}"/>
    <cellStyle name="Normalno 6 3 4 6 2 2" xfId="2337" xr:uid="{E9B26476-7CCA-4907-8D40-425C00900345}"/>
    <cellStyle name="Normalno 6 3 4 6 3" xfId="1851" xr:uid="{F68F4939-26A0-4A7D-94AB-A5D68ADA39C5}"/>
    <cellStyle name="Normalno 6 3 4 7" xfId="1323" xr:uid="{00000000-0005-0000-0000-00004E040000}"/>
    <cellStyle name="Normalno 6 3 4 7 2" xfId="2324" xr:uid="{27F34F78-9F35-4BFF-8001-23F03E3BE45D}"/>
    <cellStyle name="Normalno 6 3 4 8" xfId="1565" xr:uid="{00000000-0005-0000-0000-00004F040000}"/>
    <cellStyle name="Normalno 6 3 4 9" xfId="1630" xr:uid="{310C0233-384D-447F-8B28-663B8D2F7989}"/>
    <cellStyle name="Normalno 6 3 5" xfId="33" xr:uid="{00000000-0005-0000-0000-000050040000}"/>
    <cellStyle name="Normalno 6 3 5 2" xfId="95" xr:uid="{00000000-0005-0000-0000-000051040000}"/>
    <cellStyle name="Normalno 6 3 5 2 2" xfId="316" xr:uid="{00000000-0005-0000-0000-000052040000}"/>
    <cellStyle name="Normalno 6 3 5 2 2 2" xfId="1339" xr:uid="{00000000-0005-0000-0000-000053040000}"/>
    <cellStyle name="Normalno 6 3 5 2 2 2 2" xfId="2340" xr:uid="{F066A62C-0063-4409-80CE-CAC4B482C440}"/>
    <cellStyle name="Normalno 6 3 5 2 2 3" xfId="1911" xr:uid="{092CCDE9-C773-4EC0-8F40-99F9E065AC5B}"/>
    <cellStyle name="Normalno 6 3 5 2 3" xfId="1338" xr:uid="{00000000-0005-0000-0000-000054040000}"/>
    <cellStyle name="Normalno 6 3 5 2 3 2" xfId="2339" xr:uid="{377EA007-EDEB-4EFF-9D58-2935E9EBBA2E}"/>
    <cellStyle name="Normalno 6 3 5 2 4" xfId="1570" xr:uid="{00000000-0005-0000-0000-000055040000}"/>
    <cellStyle name="Normalno 6 3 5 2 5" xfId="1690" xr:uid="{0496C513-B454-4A26-8BB8-6526D6AD3AB3}"/>
    <cellStyle name="Normalno 6 3 5 3" xfId="151" xr:uid="{00000000-0005-0000-0000-000056040000}"/>
    <cellStyle name="Normalno 6 3 5 3 2" xfId="371" xr:uid="{00000000-0005-0000-0000-000057040000}"/>
    <cellStyle name="Normalno 6 3 5 3 2 2" xfId="1341" xr:uid="{00000000-0005-0000-0000-000058040000}"/>
    <cellStyle name="Normalno 6 3 5 3 2 2 2" xfId="2342" xr:uid="{CC3977DE-906C-49B4-8588-E5B091F94559}"/>
    <cellStyle name="Normalno 6 3 5 3 2 3" xfId="1966" xr:uid="{C6B37BEA-2294-4044-8945-2131453FD95B}"/>
    <cellStyle name="Normalno 6 3 5 3 3" xfId="1340" xr:uid="{00000000-0005-0000-0000-000059040000}"/>
    <cellStyle name="Normalno 6 3 5 3 3 2" xfId="2341" xr:uid="{B7712455-6CA7-4E49-BECD-758A80DF359C}"/>
    <cellStyle name="Normalno 6 3 5 3 4" xfId="1746" xr:uid="{9484D2E7-22E9-4DD3-BA13-5161FA7B5F7D}"/>
    <cellStyle name="Normalno 6 3 5 4" xfId="206" xr:uid="{00000000-0005-0000-0000-00005A040000}"/>
    <cellStyle name="Normalno 6 3 5 4 2" xfId="1342" xr:uid="{00000000-0005-0000-0000-00005B040000}"/>
    <cellStyle name="Normalno 6 3 5 4 2 2" xfId="2343" xr:uid="{60BD5211-0260-4D44-873F-F9D315F9D195}"/>
    <cellStyle name="Normalno 6 3 5 4 3" xfId="913" xr:uid="{00000000-0005-0000-0000-00005C040000}"/>
    <cellStyle name="Normalno 6 3 5 4 3 2" xfId="2051" xr:uid="{82ED8739-A4C6-47BD-B7D7-F08578CF8FC9}"/>
    <cellStyle name="Normalno 6 3 5 4 4" xfId="1801" xr:uid="{727DC17C-F8E3-4B7A-9988-2F8434B05AD0}"/>
    <cellStyle name="Normalno 6 3 5 5" xfId="261" xr:uid="{00000000-0005-0000-0000-00005D040000}"/>
    <cellStyle name="Normalno 6 3 5 5 2" xfId="1343" xr:uid="{00000000-0005-0000-0000-00005E040000}"/>
    <cellStyle name="Normalno 6 3 5 5 2 2" xfId="2344" xr:uid="{FEF833FC-DA53-4236-B283-69E1EC0B4A9D}"/>
    <cellStyle name="Normalno 6 3 5 5 3" xfId="1856" xr:uid="{765C2726-47AF-46A8-A34A-F27F40403E22}"/>
    <cellStyle name="Normalno 6 3 5 6" xfId="1337" xr:uid="{00000000-0005-0000-0000-00005F040000}"/>
    <cellStyle name="Normalno 6 3 5 6 2" xfId="2338" xr:uid="{5FE5EBC2-8F6A-451F-BFD4-65AC80039C76}"/>
    <cellStyle name="Normalno 6 3 5 7" xfId="1569" xr:uid="{00000000-0005-0000-0000-000060040000}"/>
    <cellStyle name="Normalno 6 3 5 8" xfId="1635" xr:uid="{F92DE3A8-DAF7-45E0-9A88-2465762846A2}"/>
    <cellStyle name="Normalno 6 3 6" xfId="37" xr:uid="{00000000-0005-0000-0000-000061040000}"/>
    <cellStyle name="Normalno 6 3 6 2" xfId="99" xr:uid="{00000000-0005-0000-0000-000062040000}"/>
    <cellStyle name="Normalno 6 3 6 2 2" xfId="320" xr:uid="{00000000-0005-0000-0000-000063040000}"/>
    <cellStyle name="Normalno 6 3 6 2 2 2" xfId="1346" xr:uid="{00000000-0005-0000-0000-000064040000}"/>
    <cellStyle name="Normalno 6 3 6 2 2 2 2" xfId="2347" xr:uid="{03C70C0F-13E3-43C7-9E8E-C3C6938FC03A}"/>
    <cellStyle name="Normalno 6 3 6 2 2 3" xfId="1915" xr:uid="{C3F512E7-3C80-4E0A-A81A-26FA7F1CE3D8}"/>
    <cellStyle name="Normalno 6 3 6 2 3" xfId="1345" xr:uid="{00000000-0005-0000-0000-000065040000}"/>
    <cellStyle name="Normalno 6 3 6 2 3 2" xfId="2346" xr:uid="{2B72B47F-C4C5-42D7-AA69-1A624FE14B68}"/>
    <cellStyle name="Normalno 6 3 6 2 4" xfId="1572" xr:uid="{00000000-0005-0000-0000-000066040000}"/>
    <cellStyle name="Normalno 6 3 6 2 5" xfId="1694" xr:uid="{C274A3BF-8003-4735-9EDA-E7449DD32075}"/>
    <cellStyle name="Normalno 6 3 6 3" xfId="155" xr:uid="{00000000-0005-0000-0000-000067040000}"/>
    <cellStyle name="Normalno 6 3 6 3 2" xfId="375" xr:uid="{00000000-0005-0000-0000-000068040000}"/>
    <cellStyle name="Normalno 6 3 6 3 2 2" xfId="1348" xr:uid="{00000000-0005-0000-0000-000069040000}"/>
    <cellStyle name="Normalno 6 3 6 3 2 2 2" xfId="2349" xr:uid="{4D6CFFBB-13E5-449C-B1C2-C8C97EB94A2D}"/>
    <cellStyle name="Normalno 6 3 6 3 2 3" xfId="1970" xr:uid="{41D89D02-69D9-4B68-9CA5-2793340F941A}"/>
    <cellStyle name="Normalno 6 3 6 3 3" xfId="1347" xr:uid="{00000000-0005-0000-0000-00006A040000}"/>
    <cellStyle name="Normalno 6 3 6 3 3 2" xfId="2348" xr:uid="{469B8D2F-8DAB-4674-B219-08076494BAA0}"/>
    <cellStyle name="Normalno 6 3 6 3 4" xfId="1750" xr:uid="{D462A5C4-9D33-42DC-81AD-EA80F7F4BA57}"/>
    <cellStyle name="Normalno 6 3 6 4" xfId="210" xr:uid="{00000000-0005-0000-0000-00006B040000}"/>
    <cellStyle name="Normalno 6 3 6 4 2" xfId="1349" xr:uid="{00000000-0005-0000-0000-00006C040000}"/>
    <cellStyle name="Normalno 6 3 6 4 2 2" xfId="2350" xr:uid="{B8B96BA9-3329-4067-8A13-A6F51E46769D}"/>
    <cellStyle name="Normalno 6 3 6 4 3" xfId="914" xr:uid="{00000000-0005-0000-0000-00006D040000}"/>
    <cellStyle name="Normalno 6 3 6 4 3 2" xfId="2052" xr:uid="{2EB116AF-FB2B-4BC4-8FC3-C04E285C434A}"/>
    <cellStyle name="Normalno 6 3 6 4 4" xfId="1805" xr:uid="{4121D66B-BC2A-4EEE-9BF4-C4AD27EE5C0B}"/>
    <cellStyle name="Normalno 6 3 6 5" xfId="265" xr:uid="{00000000-0005-0000-0000-00006E040000}"/>
    <cellStyle name="Normalno 6 3 6 5 2" xfId="1350" xr:uid="{00000000-0005-0000-0000-00006F040000}"/>
    <cellStyle name="Normalno 6 3 6 5 2 2" xfId="2351" xr:uid="{043534C2-DD45-4D62-9F1A-735F7C18060C}"/>
    <cellStyle name="Normalno 6 3 6 5 3" xfId="1860" xr:uid="{D79B9FF8-E6E4-40DD-B182-0BE4BFE7741E}"/>
    <cellStyle name="Normalno 6 3 6 6" xfId="1344" xr:uid="{00000000-0005-0000-0000-000070040000}"/>
    <cellStyle name="Normalno 6 3 6 6 2" xfId="2345" xr:uid="{3C6B040E-0007-4357-A68D-2972ABA37C8D}"/>
    <cellStyle name="Normalno 6 3 6 7" xfId="1571" xr:uid="{00000000-0005-0000-0000-000071040000}"/>
    <cellStyle name="Normalno 6 3 6 8" xfId="1639" xr:uid="{2AE23D6A-55FC-4442-9DF1-5D512D024439}"/>
    <cellStyle name="Normalno 6 3 7" xfId="43" xr:uid="{00000000-0005-0000-0000-000072040000}"/>
    <cellStyle name="Normalno 6 3 7 2" xfId="105" xr:uid="{00000000-0005-0000-0000-000073040000}"/>
    <cellStyle name="Normalno 6 3 7 2 2" xfId="326" xr:uid="{00000000-0005-0000-0000-000074040000}"/>
    <cellStyle name="Normalno 6 3 7 2 2 2" xfId="1353" xr:uid="{00000000-0005-0000-0000-000075040000}"/>
    <cellStyle name="Normalno 6 3 7 2 2 2 2" xfId="2354" xr:uid="{9E1EF7B7-4493-43DC-8A21-BF2D0A53A400}"/>
    <cellStyle name="Normalno 6 3 7 2 2 3" xfId="1921" xr:uid="{349357A2-DEA8-46CD-87E4-0E543F2D3DC0}"/>
    <cellStyle name="Normalno 6 3 7 2 3" xfId="1352" xr:uid="{00000000-0005-0000-0000-000076040000}"/>
    <cellStyle name="Normalno 6 3 7 2 3 2" xfId="2353" xr:uid="{A2AE50F7-8BC9-4630-B9D2-544EC6679A22}"/>
    <cellStyle name="Normalno 6 3 7 2 4" xfId="1574" xr:uid="{00000000-0005-0000-0000-000077040000}"/>
    <cellStyle name="Normalno 6 3 7 2 5" xfId="1700" xr:uid="{F15B552A-DBD3-45F7-9467-0ED38B011A4E}"/>
    <cellStyle name="Normalno 6 3 7 3" xfId="161" xr:uid="{00000000-0005-0000-0000-000078040000}"/>
    <cellStyle name="Normalno 6 3 7 3 2" xfId="381" xr:uid="{00000000-0005-0000-0000-000079040000}"/>
    <cellStyle name="Normalno 6 3 7 3 2 2" xfId="1355" xr:uid="{00000000-0005-0000-0000-00007A040000}"/>
    <cellStyle name="Normalno 6 3 7 3 2 2 2" xfId="2356" xr:uid="{A0E9F3C8-62D6-4606-ABC2-8C3280233DCA}"/>
    <cellStyle name="Normalno 6 3 7 3 2 3" xfId="1976" xr:uid="{EC6AB2CC-2936-410D-865E-C708CF421E08}"/>
    <cellStyle name="Normalno 6 3 7 3 3" xfId="1354" xr:uid="{00000000-0005-0000-0000-00007B040000}"/>
    <cellStyle name="Normalno 6 3 7 3 3 2" xfId="2355" xr:uid="{20F6B4A8-0EE9-4F06-BD02-DB41C004ED68}"/>
    <cellStyle name="Normalno 6 3 7 3 4" xfId="1756" xr:uid="{FD7B1B39-50BB-4349-A7BA-418DAA80CD71}"/>
    <cellStyle name="Normalno 6 3 7 4" xfId="216" xr:uid="{00000000-0005-0000-0000-00007C040000}"/>
    <cellStyle name="Normalno 6 3 7 4 2" xfId="1356" xr:uid="{00000000-0005-0000-0000-00007D040000}"/>
    <cellStyle name="Normalno 6 3 7 4 2 2" xfId="2357" xr:uid="{9E6A97EB-2409-4261-9514-45F96B253DE1}"/>
    <cellStyle name="Normalno 6 3 7 4 3" xfId="915" xr:uid="{00000000-0005-0000-0000-00007E040000}"/>
    <cellStyle name="Normalno 6 3 7 4 3 2" xfId="2053" xr:uid="{1EA23610-727F-4064-9720-EAA7CCF15647}"/>
    <cellStyle name="Normalno 6 3 7 4 4" xfId="1811" xr:uid="{0BC9867A-DC5D-419F-8C89-37158503E52F}"/>
    <cellStyle name="Normalno 6 3 7 5" xfId="271" xr:uid="{00000000-0005-0000-0000-00007F040000}"/>
    <cellStyle name="Normalno 6 3 7 5 2" xfId="1357" xr:uid="{00000000-0005-0000-0000-000080040000}"/>
    <cellStyle name="Normalno 6 3 7 5 2 2" xfId="2358" xr:uid="{4694F829-CC33-4E53-ABD9-8FE43CBD032C}"/>
    <cellStyle name="Normalno 6 3 7 5 3" xfId="1866" xr:uid="{D5B97F49-C22D-46CC-976D-11779B788B84}"/>
    <cellStyle name="Normalno 6 3 7 6" xfId="1351" xr:uid="{00000000-0005-0000-0000-000081040000}"/>
    <cellStyle name="Normalno 6 3 7 6 2" xfId="2352" xr:uid="{E13F8BE2-1894-420D-A866-DC4EA46A2021}"/>
    <cellStyle name="Normalno 6 3 7 7" xfId="1573" xr:uid="{00000000-0005-0000-0000-000082040000}"/>
    <cellStyle name="Normalno 6 3 7 8" xfId="1645" xr:uid="{2E50165C-E0FC-4820-87BF-F9C719441A68}"/>
    <cellStyle name="Normalno 6 3 8" xfId="67" xr:uid="{00000000-0005-0000-0000-000083040000}"/>
    <cellStyle name="Normalno 6 3 8 2" xfId="122" xr:uid="{00000000-0005-0000-0000-000084040000}"/>
    <cellStyle name="Normalno 6 3 8 2 2" xfId="343" xr:uid="{00000000-0005-0000-0000-000085040000}"/>
    <cellStyle name="Normalno 6 3 8 2 2 2" xfId="1360" xr:uid="{00000000-0005-0000-0000-000086040000}"/>
    <cellStyle name="Normalno 6 3 8 2 2 2 2" xfId="2361" xr:uid="{05679316-501D-40AE-A6D8-377DC1AFD954}"/>
    <cellStyle name="Normalno 6 3 8 2 2 3" xfId="1938" xr:uid="{68C9680F-1B89-4FD7-BC56-D59C0B671156}"/>
    <cellStyle name="Normalno 6 3 8 2 3" xfId="1359" xr:uid="{00000000-0005-0000-0000-000087040000}"/>
    <cellStyle name="Normalno 6 3 8 2 3 2" xfId="2360" xr:uid="{8380E1A6-21CA-4E7B-82B8-1B740FEE4DC8}"/>
    <cellStyle name="Normalno 6 3 8 2 4" xfId="1576" xr:uid="{00000000-0005-0000-0000-000088040000}"/>
    <cellStyle name="Normalno 6 3 8 2 5" xfId="1717" xr:uid="{90C49EA8-1ED5-4254-848B-11F9CC51297C}"/>
    <cellStyle name="Normalno 6 3 8 3" xfId="178" xr:uid="{00000000-0005-0000-0000-000089040000}"/>
    <cellStyle name="Normalno 6 3 8 3 2" xfId="398" xr:uid="{00000000-0005-0000-0000-00008A040000}"/>
    <cellStyle name="Normalno 6 3 8 3 2 2" xfId="1362" xr:uid="{00000000-0005-0000-0000-00008B040000}"/>
    <cellStyle name="Normalno 6 3 8 3 2 2 2" xfId="2363" xr:uid="{4BCAEBC0-EA00-47ED-BADE-BD348856FE1A}"/>
    <cellStyle name="Normalno 6 3 8 3 2 3" xfId="1993" xr:uid="{98E59E1A-D26A-48FE-8F3D-81792B10087D}"/>
    <cellStyle name="Normalno 6 3 8 3 3" xfId="1361" xr:uid="{00000000-0005-0000-0000-00008C040000}"/>
    <cellStyle name="Normalno 6 3 8 3 3 2" xfId="2362" xr:uid="{6113359F-F2E5-4B35-99B2-37D09FC62092}"/>
    <cellStyle name="Normalno 6 3 8 3 4" xfId="1773" xr:uid="{BCACA639-811D-4556-9829-E0A6C0E6805E}"/>
    <cellStyle name="Normalno 6 3 8 4" xfId="233" xr:uid="{00000000-0005-0000-0000-00008D040000}"/>
    <cellStyle name="Normalno 6 3 8 4 2" xfId="1363" xr:uid="{00000000-0005-0000-0000-00008E040000}"/>
    <cellStyle name="Normalno 6 3 8 4 2 2" xfId="2364" xr:uid="{6A6CF84C-EBAA-4D18-AB0E-9EC5F582EAF7}"/>
    <cellStyle name="Normalno 6 3 8 4 3" xfId="916" xr:uid="{00000000-0005-0000-0000-00008F040000}"/>
    <cellStyle name="Normalno 6 3 8 4 3 2" xfId="2054" xr:uid="{BF13D60A-BBDA-48C2-AB9B-C95F5D01FDFA}"/>
    <cellStyle name="Normalno 6 3 8 4 4" xfId="1828" xr:uid="{273504A6-7174-4EDB-8CE1-D12FEE878A60}"/>
    <cellStyle name="Normalno 6 3 8 5" xfId="288" xr:uid="{00000000-0005-0000-0000-000090040000}"/>
    <cellStyle name="Normalno 6 3 8 5 2" xfId="1364" xr:uid="{00000000-0005-0000-0000-000091040000}"/>
    <cellStyle name="Normalno 6 3 8 5 2 2" xfId="2365" xr:uid="{FB4991F2-7EAD-48E4-A058-78C1A9FFDEF7}"/>
    <cellStyle name="Normalno 6 3 8 5 3" xfId="1883" xr:uid="{71149ED1-B947-48C1-A40C-AB147E7CE548}"/>
    <cellStyle name="Normalno 6 3 8 6" xfId="1358" xr:uid="{00000000-0005-0000-0000-000092040000}"/>
    <cellStyle name="Normalno 6 3 8 6 2" xfId="2359" xr:uid="{D790F582-7426-4548-95EA-B851451F4BB4}"/>
    <cellStyle name="Normalno 6 3 8 7" xfId="1575" xr:uid="{00000000-0005-0000-0000-000093040000}"/>
    <cellStyle name="Normalno 6 3 8 8" xfId="1662" xr:uid="{B6CEFC7A-F384-4152-80F4-98671C98A580}"/>
    <cellStyle name="Normalno 6 3 9" xfId="72" xr:uid="{00000000-0005-0000-0000-000094040000}"/>
    <cellStyle name="Normalno 6 3 9 2" xfId="127" xr:uid="{00000000-0005-0000-0000-000095040000}"/>
    <cellStyle name="Normalno 6 3 9 2 2" xfId="348" xr:uid="{00000000-0005-0000-0000-000096040000}"/>
    <cellStyle name="Normalno 6 3 9 2 2 2" xfId="1367" xr:uid="{00000000-0005-0000-0000-000097040000}"/>
    <cellStyle name="Normalno 6 3 9 2 2 2 2" xfId="2368" xr:uid="{7487B563-98FD-4571-80E0-DC79E7ABF217}"/>
    <cellStyle name="Normalno 6 3 9 2 2 3" xfId="1943" xr:uid="{F49325AA-9728-4376-97A7-71B8E6C60EA7}"/>
    <cellStyle name="Normalno 6 3 9 2 3" xfId="1366" xr:uid="{00000000-0005-0000-0000-000098040000}"/>
    <cellStyle name="Normalno 6 3 9 2 3 2" xfId="2367" xr:uid="{FAFA10F5-8533-4B71-B3C5-7C8E1AF947CF}"/>
    <cellStyle name="Normalno 6 3 9 2 4" xfId="1578" xr:uid="{00000000-0005-0000-0000-000099040000}"/>
    <cellStyle name="Normalno 6 3 9 2 5" xfId="1722" xr:uid="{57FEEE72-10A6-4527-864E-A43405CB69CF}"/>
    <cellStyle name="Normalno 6 3 9 3" xfId="183" xr:uid="{00000000-0005-0000-0000-00009A040000}"/>
    <cellStyle name="Normalno 6 3 9 3 2" xfId="403" xr:uid="{00000000-0005-0000-0000-00009B040000}"/>
    <cellStyle name="Normalno 6 3 9 3 2 2" xfId="1369" xr:uid="{00000000-0005-0000-0000-00009C040000}"/>
    <cellStyle name="Normalno 6 3 9 3 2 2 2" xfId="2370" xr:uid="{1A994A3E-9664-4852-9A50-F3D88C078A4C}"/>
    <cellStyle name="Normalno 6 3 9 3 2 3" xfId="1998" xr:uid="{A64E3249-1F7A-474C-AE0B-623D00D56FFD}"/>
    <cellStyle name="Normalno 6 3 9 3 3" xfId="1368" xr:uid="{00000000-0005-0000-0000-00009D040000}"/>
    <cellStyle name="Normalno 6 3 9 3 3 2" xfId="2369" xr:uid="{B2165B68-AF8A-42D8-BE10-E63D429DC16A}"/>
    <cellStyle name="Normalno 6 3 9 3 4" xfId="1778" xr:uid="{4058C1FC-CC92-4259-A1B4-01CB74CFEE0D}"/>
    <cellStyle name="Normalno 6 3 9 4" xfId="238" xr:uid="{00000000-0005-0000-0000-00009E040000}"/>
    <cellStyle name="Normalno 6 3 9 4 2" xfId="1370" xr:uid="{00000000-0005-0000-0000-00009F040000}"/>
    <cellStyle name="Normalno 6 3 9 4 2 2" xfId="2371" xr:uid="{34D0D60C-7FEA-4025-9D9D-370019CF6D06}"/>
    <cellStyle name="Normalno 6 3 9 4 3" xfId="917" xr:uid="{00000000-0005-0000-0000-0000A0040000}"/>
    <cellStyle name="Normalno 6 3 9 4 3 2" xfId="2055" xr:uid="{3C556381-19E1-438F-81A6-1AFE8F123D3D}"/>
    <cellStyle name="Normalno 6 3 9 4 4" xfId="1833" xr:uid="{32B0A4A7-43C4-4C6A-9610-0BBDC9A6AE77}"/>
    <cellStyle name="Normalno 6 3 9 5" xfId="293" xr:uid="{00000000-0005-0000-0000-0000A1040000}"/>
    <cellStyle name="Normalno 6 3 9 5 2" xfId="1371" xr:uid="{00000000-0005-0000-0000-0000A2040000}"/>
    <cellStyle name="Normalno 6 3 9 5 2 2" xfId="2372" xr:uid="{EEE12087-10F8-4951-BC14-144763F8A964}"/>
    <cellStyle name="Normalno 6 3 9 5 3" xfId="1888" xr:uid="{9F1F9DF9-D638-4C3C-94DA-0F36E8DB59B7}"/>
    <cellStyle name="Normalno 6 3 9 6" xfId="1365" xr:uid="{00000000-0005-0000-0000-0000A3040000}"/>
    <cellStyle name="Normalno 6 3 9 6 2" xfId="2366" xr:uid="{A5B8414B-DEF7-4E87-91E1-D73B97AD7325}"/>
    <cellStyle name="Normalno 6 3 9 7" xfId="1577" xr:uid="{00000000-0005-0000-0000-0000A4040000}"/>
    <cellStyle name="Normalno 6 3 9 8" xfId="1667" xr:uid="{1EB2BE1C-A177-479C-BE79-05ED63CEC504}"/>
    <cellStyle name="Normalno 6 4" xfId="17" xr:uid="{00000000-0005-0000-0000-0000A5040000}"/>
    <cellStyle name="Normalno 6 4 10" xfId="245" xr:uid="{00000000-0005-0000-0000-0000A6040000}"/>
    <cellStyle name="Normalno 6 4 10 2" xfId="1373" xr:uid="{00000000-0005-0000-0000-0000A7040000}"/>
    <cellStyle name="Normalno 6 4 10 2 2" xfId="2374" xr:uid="{E016FC9B-A54A-44EB-B4FF-74326EBC5922}"/>
    <cellStyle name="Normalno 6 4 10 3" xfId="1840" xr:uid="{2B08C1C7-9C41-4EE1-91C7-14EAA6BEB25B}"/>
    <cellStyle name="Normalno 6 4 11" xfId="1372" xr:uid="{00000000-0005-0000-0000-0000A8040000}"/>
    <cellStyle name="Normalno 6 4 11 2" xfId="2373" xr:uid="{91304C62-0F5F-49FD-BF39-EA87AE1AEA89}"/>
    <cellStyle name="Normalno 6 4 12" xfId="1579" xr:uid="{00000000-0005-0000-0000-0000A9040000}"/>
    <cellStyle name="Normalno 6 4 13" xfId="1619" xr:uid="{7C854F09-F4E8-4C90-A83D-D7F469778A04}"/>
    <cellStyle name="Normalno 6 4 2" xfId="22" xr:uid="{00000000-0005-0000-0000-0000AA040000}"/>
    <cellStyle name="Normalno 6 4 2 2" xfId="50" xr:uid="{00000000-0005-0000-0000-0000AB040000}"/>
    <cellStyle name="Normalno 6 4 2 2 2" xfId="112" xr:uid="{00000000-0005-0000-0000-0000AC040000}"/>
    <cellStyle name="Normalno 6 4 2 2 2 2" xfId="333" xr:uid="{00000000-0005-0000-0000-0000AD040000}"/>
    <cellStyle name="Normalno 6 4 2 2 2 2 2" xfId="1377" xr:uid="{00000000-0005-0000-0000-0000AE040000}"/>
    <cellStyle name="Normalno 6 4 2 2 2 2 2 2" xfId="2378" xr:uid="{876F6546-FF8B-4C46-897E-C410BD28B2D6}"/>
    <cellStyle name="Normalno 6 4 2 2 2 2 3" xfId="1928" xr:uid="{9CCE46AD-82E1-4B93-81F5-6EF1FBE2B54F}"/>
    <cellStyle name="Normalno 6 4 2 2 2 3" xfId="1376" xr:uid="{00000000-0005-0000-0000-0000AF040000}"/>
    <cellStyle name="Normalno 6 4 2 2 2 3 2" xfId="2377" xr:uid="{4E2DE49C-062C-4A49-8A42-94E2E1657FDB}"/>
    <cellStyle name="Normalno 6 4 2 2 2 4" xfId="1582" xr:uid="{00000000-0005-0000-0000-0000B0040000}"/>
    <cellStyle name="Normalno 6 4 2 2 2 5" xfId="1707" xr:uid="{FDE12980-F3F7-4183-8B47-409385F19F3A}"/>
    <cellStyle name="Normalno 6 4 2 2 3" xfId="168" xr:uid="{00000000-0005-0000-0000-0000B1040000}"/>
    <cellStyle name="Normalno 6 4 2 2 3 2" xfId="388" xr:uid="{00000000-0005-0000-0000-0000B2040000}"/>
    <cellStyle name="Normalno 6 4 2 2 3 2 2" xfId="1379" xr:uid="{00000000-0005-0000-0000-0000B3040000}"/>
    <cellStyle name="Normalno 6 4 2 2 3 2 2 2" xfId="2380" xr:uid="{C7A6A8BC-5D9C-4703-9F60-EC754A1566A6}"/>
    <cellStyle name="Normalno 6 4 2 2 3 2 3" xfId="1983" xr:uid="{94B04468-8993-49C0-B5C6-A3B985F42690}"/>
    <cellStyle name="Normalno 6 4 2 2 3 3" xfId="1378" xr:uid="{00000000-0005-0000-0000-0000B4040000}"/>
    <cellStyle name="Normalno 6 4 2 2 3 3 2" xfId="2379" xr:uid="{BF4D7DBD-F360-4ED1-B278-18B4651E77A7}"/>
    <cellStyle name="Normalno 6 4 2 2 3 4" xfId="1763" xr:uid="{0ABCEF58-CA9A-4E6D-B991-946B734B2139}"/>
    <cellStyle name="Normalno 6 4 2 2 4" xfId="223" xr:uid="{00000000-0005-0000-0000-0000B5040000}"/>
    <cellStyle name="Normalno 6 4 2 2 4 2" xfId="1380" xr:uid="{00000000-0005-0000-0000-0000B6040000}"/>
    <cellStyle name="Normalno 6 4 2 2 4 2 2" xfId="2381" xr:uid="{845ED93C-9DC5-461B-9310-0B0CA2E50D54}"/>
    <cellStyle name="Normalno 6 4 2 2 4 3" xfId="918" xr:uid="{00000000-0005-0000-0000-0000B7040000}"/>
    <cellStyle name="Normalno 6 4 2 2 4 3 2" xfId="2056" xr:uid="{E3B6991F-4AD3-4A97-8F5C-8241C5A7D259}"/>
    <cellStyle name="Normalno 6 4 2 2 4 4" xfId="1818" xr:uid="{3714C161-0C37-4887-AAAF-C5F4DBFBE050}"/>
    <cellStyle name="Normalno 6 4 2 2 5" xfId="278" xr:uid="{00000000-0005-0000-0000-0000B8040000}"/>
    <cellStyle name="Normalno 6 4 2 2 5 2" xfId="1381" xr:uid="{00000000-0005-0000-0000-0000B9040000}"/>
    <cellStyle name="Normalno 6 4 2 2 5 2 2" xfId="2382" xr:uid="{85D1A0D4-D8FF-48BB-9C82-6B4856600C89}"/>
    <cellStyle name="Normalno 6 4 2 2 5 3" xfId="1873" xr:uid="{A052AF24-7B06-42F8-A7AF-F4B04D59D5D0}"/>
    <cellStyle name="Normalno 6 4 2 2 6" xfId="1375" xr:uid="{00000000-0005-0000-0000-0000BA040000}"/>
    <cellStyle name="Normalno 6 4 2 2 6 2" xfId="2376" xr:uid="{DFB57461-9C23-4C5E-9D38-E85D32AB9BF0}"/>
    <cellStyle name="Normalno 6 4 2 2 7" xfId="1581" xr:uid="{00000000-0005-0000-0000-0000BB040000}"/>
    <cellStyle name="Normalno 6 4 2 2 8" xfId="1652" xr:uid="{61672F96-3B67-4F82-9F63-7920BB1D484F}"/>
    <cellStyle name="Normalno 6 4 2 3" xfId="84" xr:uid="{00000000-0005-0000-0000-0000BC040000}"/>
    <cellStyle name="Normalno 6 4 2 3 2" xfId="305" xr:uid="{00000000-0005-0000-0000-0000BD040000}"/>
    <cellStyle name="Normalno 6 4 2 3 2 2" xfId="1383" xr:uid="{00000000-0005-0000-0000-0000BE040000}"/>
    <cellStyle name="Normalno 6 4 2 3 2 2 2" xfId="2384" xr:uid="{32DD2B5B-2577-4F3D-B7E2-38559AA2FBF9}"/>
    <cellStyle name="Normalno 6 4 2 3 2 3" xfId="1900" xr:uid="{8C16F78E-21FF-4365-87DA-C72D5E08B90B}"/>
    <cellStyle name="Normalno 6 4 2 3 3" xfId="1382" xr:uid="{00000000-0005-0000-0000-0000BF040000}"/>
    <cellStyle name="Normalno 6 4 2 3 3 2" xfId="2383" xr:uid="{3D253314-CCD9-4013-B1B0-AAF945BB0199}"/>
    <cellStyle name="Normalno 6 4 2 3 4" xfId="1583" xr:uid="{00000000-0005-0000-0000-0000C0040000}"/>
    <cellStyle name="Normalno 6 4 2 3 5" xfId="1679" xr:uid="{DDECA2B5-57E1-4580-84B2-C7F38D905D4F}"/>
    <cellStyle name="Normalno 6 4 2 4" xfId="140" xr:uid="{00000000-0005-0000-0000-0000C1040000}"/>
    <cellStyle name="Normalno 6 4 2 4 2" xfId="360" xr:uid="{00000000-0005-0000-0000-0000C2040000}"/>
    <cellStyle name="Normalno 6 4 2 4 2 2" xfId="1385" xr:uid="{00000000-0005-0000-0000-0000C3040000}"/>
    <cellStyle name="Normalno 6 4 2 4 2 2 2" xfId="2386" xr:uid="{5EDAF752-9907-4805-A226-29C7918700D0}"/>
    <cellStyle name="Normalno 6 4 2 4 2 3" xfId="1955" xr:uid="{D4F5819F-A9D7-4E6C-ADF0-516D9E226F64}"/>
    <cellStyle name="Normalno 6 4 2 4 3" xfId="1384" xr:uid="{00000000-0005-0000-0000-0000C4040000}"/>
    <cellStyle name="Normalno 6 4 2 4 3 2" xfId="2385" xr:uid="{05E67E39-7E90-441C-93F7-02BFEE38781D}"/>
    <cellStyle name="Normalno 6 4 2 4 4" xfId="1735" xr:uid="{8FD8082C-9C56-4E1D-AF3A-3252769DD555}"/>
    <cellStyle name="Normalno 6 4 2 5" xfId="195" xr:uid="{00000000-0005-0000-0000-0000C5040000}"/>
    <cellStyle name="Normalno 6 4 2 5 2" xfId="1386" xr:uid="{00000000-0005-0000-0000-0000C6040000}"/>
    <cellStyle name="Normalno 6 4 2 5 2 2" xfId="2387" xr:uid="{9BF22AC0-B542-4009-938C-3C015B12FF46}"/>
    <cellStyle name="Normalno 6 4 2 5 3" xfId="919" xr:uid="{00000000-0005-0000-0000-0000C7040000}"/>
    <cellStyle name="Normalno 6 4 2 5 3 2" xfId="2057" xr:uid="{13464085-29BC-4727-80E1-DF2C4C4AD812}"/>
    <cellStyle name="Normalno 6 4 2 5 4" xfId="1790" xr:uid="{19CFC9FE-8553-4006-B70F-208947AEE102}"/>
    <cellStyle name="Normalno 6 4 2 6" xfId="250" xr:uid="{00000000-0005-0000-0000-0000C8040000}"/>
    <cellStyle name="Normalno 6 4 2 6 2" xfId="1387" xr:uid="{00000000-0005-0000-0000-0000C9040000}"/>
    <cellStyle name="Normalno 6 4 2 6 2 2" xfId="2388" xr:uid="{002441F1-A0E6-495D-BCA6-7B1B74FEE2DE}"/>
    <cellStyle name="Normalno 6 4 2 6 3" xfId="1845" xr:uid="{0B81C4AA-705A-4DBA-8F87-6223F407B969}"/>
    <cellStyle name="Normalno 6 4 2 7" xfId="1374" xr:uid="{00000000-0005-0000-0000-0000CA040000}"/>
    <cellStyle name="Normalno 6 4 2 7 2" xfId="2375" xr:uid="{B6257DF0-2776-48EF-903C-0684C80C8848}"/>
    <cellStyle name="Normalno 6 4 2 8" xfId="1580" xr:uid="{00000000-0005-0000-0000-0000CB040000}"/>
    <cellStyle name="Normalno 6 4 2 9" xfId="1624" xr:uid="{007BA6AF-08D4-427F-890D-85EAE7259E82}"/>
    <cellStyle name="Normalno 6 4 3" xfId="31" xr:uid="{00000000-0005-0000-0000-0000CC040000}"/>
    <cellStyle name="Normalno 6 4 3 2" xfId="93" xr:uid="{00000000-0005-0000-0000-0000CD040000}"/>
    <cellStyle name="Normalno 6 4 3 2 2" xfId="314" xr:uid="{00000000-0005-0000-0000-0000CE040000}"/>
    <cellStyle name="Normalno 6 4 3 2 2 2" xfId="1390" xr:uid="{00000000-0005-0000-0000-0000CF040000}"/>
    <cellStyle name="Normalno 6 4 3 2 2 2 2" xfId="2391" xr:uid="{1D0BB440-759D-4219-A2FA-A6D233A77A17}"/>
    <cellStyle name="Normalno 6 4 3 2 2 3" xfId="1909" xr:uid="{E23820E8-643D-445F-A66F-A32A864D12C6}"/>
    <cellStyle name="Normalno 6 4 3 2 3" xfId="1389" xr:uid="{00000000-0005-0000-0000-0000D0040000}"/>
    <cellStyle name="Normalno 6 4 3 2 3 2" xfId="2390" xr:uid="{417B4707-0D87-4219-ADF4-BC184E7F26E9}"/>
    <cellStyle name="Normalno 6 4 3 2 4" xfId="1585" xr:uid="{00000000-0005-0000-0000-0000D1040000}"/>
    <cellStyle name="Normalno 6 4 3 2 5" xfId="1688" xr:uid="{4C1707C0-94F8-45F0-ABC2-1195C9C7B35C}"/>
    <cellStyle name="Normalno 6 4 3 3" xfId="149" xr:uid="{00000000-0005-0000-0000-0000D2040000}"/>
    <cellStyle name="Normalno 6 4 3 3 2" xfId="369" xr:uid="{00000000-0005-0000-0000-0000D3040000}"/>
    <cellStyle name="Normalno 6 4 3 3 2 2" xfId="1392" xr:uid="{00000000-0005-0000-0000-0000D4040000}"/>
    <cellStyle name="Normalno 6 4 3 3 2 2 2" xfId="2393" xr:uid="{C3AF0C88-0AAC-45AE-92D9-F738D437B6F2}"/>
    <cellStyle name="Normalno 6 4 3 3 2 3" xfId="1964" xr:uid="{634FEB5B-7901-421A-9658-FB123A0FB2EE}"/>
    <cellStyle name="Normalno 6 4 3 3 3" xfId="1391" xr:uid="{00000000-0005-0000-0000-0000D5040000}"/>
    <cellStyle name="Normalno 6 4 3 3 3 2" xfId="2392" xr:uid="{5865B07D-B374-4EF5-87AF-29EF92C2DFF4}"/>
    <cellStyle name="Normalno 6 4 3 3 4" xfId="1744" xr:uid="{F00EC416-3A68-4202-8FC4-DE8FC3BF154C}"/>
    <cellStyle name="Normalno 6 4 3 4" xfId="204" xr:uid="{00000000-0005-0000-0000-0000D6040000}"/>
    <cellStyle name="Normalno 6 4 3 4 2" xfId="1393" xr:uid="{00000000-0005-0000-0000-0000D7040000}"/>
    <cellStyle name="Normalno 6 4 3 4 2 2" xfId="2394" xr:uid="{123EA380-98D7-4522-9E4A-B94B039BF73D}"/>
    <cellStyle name="Normalno 6 4 3 4 3" xfId="920" xr:uid="{00000000-0005-0000-0000-0000D8040000}"/>
    <cellStyle name="Normalno 6 4 3 4 3 2" xfId="2058" xr:uid="{A716E135-BC90-4648-B152-34B4B0BD5BA7}"/>
    <cellStyle name="Normalno 6 4 3 4 4" xfId="1799" xr:uid="{A92C1239-7D8B-44CA-9DF1-BDDF8299866E}"/>
    <cellStyle name="Normalno 6 4 3 5" xfId="259" xr:uid="{00000000-0005-0000-0000-0000D9040000}"/>
    <cellStyle name="Normalno 6 4 3 5 2" xfId="1394" xr:uid="{00000000-0005-0000-0000-0000DA040000}"/>
    <cellStyle name="Normalno 6 4 3 5 2 2" xfId="2395" xr:uid="{0DDA0254-7A9B-46D7-BECC-343522B8B759}"/>
    <cellStyle name="Normalno 6 4 3 5 3" xfId="1854" xr:uid="{684C500F-1FD3-4884-BBE9-639CCC6330F9}"/>
    <cellStyle name="Normalno 6 4 3 6" xfId="1388" xr:uid="{00000000-0005-0000-0000-0000DB040000}"/>
    <cellStyle name="Normalno 6 4 3 6 2" xfId="2389" xr:uid="{0573DE20-14EA-4DE4-9748-522DC1DA8AA3}"/>
    <cellStyle name="Normalno 6 4 3 7" xfId="1584" xr:uid="{00000000-0005-0000-0000-0000DC040000}"/>
    <cellStyle name="Normalno 6 4 3 8" xfId="1633" xr:uid="{DB74254F-DB01-41EC-B733-6FA462F799A1}"/>
    <cellStyle name="Normalno 6 4 4" xfId="39" xr:uid="{00000000-0005-0000-0000-0000DD040000}"/>
    <cellStyle name="Normalno 6 4 4 2" xfId="101" xr:uid="{00000000-0005-0000-0000-0000DE040000}"/>
    <cellStyle name="Normalno 6 4 4 2 2" xfId="322" xr:uid="{00000000-0005-0000-0000-0000DF040000}"/>
    <cellStyle name="Normalno 6 4 4 2 2 2" xfId="1397" xr:uid="{00000000-0005-0000-0000-0000E0040000}"/>
    <cellStyle name="Normalno 6 4 4 2 2 2 2" xfId="2398" xr:uid="{81F52055-774B-4A14-A607-192F23618BB4}"/>
    <cellStyle name="Normalno 6 4 4 2 2 3" xfId="1917" xr:uid="{D9DC83A7-DBA8-4FD0-9442-943F11A0659E}"/>
    <cellStyle name="Normalno 6 4 4 2 3" xfId="1396" xr:uid="{00000000-0005-0000-0000-0000E1040000}"/>
    <cellStyle name="Normalno 6 4 4 2 3 2" xfId="2397" xr:uid="{1D78F90D-A597-40E9-BE8C-66ABD2392DBB}"/>
    <cellStyle name="Normalno 6 4 4 2 4" xfId="1587" xr:uid="{00000000-0005-0000-0000-0000E2040000}"/>
    <cellStyle name="Normalno 6 4 4 2 5" xfId="1696" xr:uid="{DE68CACB-703F-42F3-9DC9-8E5F2164B1B6}"/>
    <cellStyle name="Normalno 6 4 4 3" xfId="157" xr:uid="{00000000-0005-0000-0000-0000E3040000}"/>
    <cellStyle name="Normalno 6 4 4 3 2" xfId="377" xr:uid="{00000000-0005-0000-0000-0000E4040000}"/>
    <cellStyle name="Normalno 6 4 4 3 2 2" xfId="1399" xr:uid="{00000000-0005-0000-0000-0000E5040000}"/>
    <cellStyle name="Normalno 6 4 4 3 2 2 2" xfId="2400" xr:uid="{50EEEAD2-58FE-4BD3-8385-98AE6CF850BC}"/>
    <cellStyle name="Normalno 6 4 4 3 2 3" xfId="1972" xr:uid="{E010269D-6A1D-42CB-90E5-DDFEDACCFA92}"/>
    <cellStyle name="Normalno 6 4 4 3 3" xfId="1398" xr:uid="{00000000-0005-0000-0000-0000E6040000}"/>
    <cellStyle name="Normalno 6 4 4 3 3 2" xfId="2399" xr:uid="{26B2E7E4-33FE-4D2A-9576-BE891904CA6C}"/>
    <cellStyle name="Normalno 6 4 4 3 4" xfId="1752" xr:uid="{07F58197-E6FA-4722-A062-5CA7FBB4BD72}"/>
    <cellStyle name="Normalno 6 4 4 4" xfId="212" xr:uid="{00000000-0005-0000-0000-0000E7040000}"/>
    <cellStyle name="Normalno 6 4 4 4 2" xfId="1400" xr:uid="{00000000-0005-0000-0000-0000E8040000}"/>
    <cellStyle name="Normalno 6 4 4 4 2 2" xfId="2401" xr:uid="{DAF5DCF1-D517-421D-9126-C78D888B2F48}"/>
    <cellStyle name="Normalno 6 4 4 4 3" xfId="921" xr:uid="{00000000-0005-0000-0000-0000E9040000}"/>
    <cellStyle name="Normalno 6 4 4 4 3 2" xfId="2059" xr:uid="{E8258A30-4422-4EC6-A35B-A8CD91A16423}"/>
    <cellStyle name="Normalno 6 4 4 4 4" xfId="1807" xr:uid="{69E63CBC-30FC-4CE5-AF09-0FE7474BDA4C}"/>
    <cellStyle name="Normalno 6 4 4 5" xfId="267" xr:uid="{00000000-0005-0000-0000-0000EA040000}"/>
    <cellStyle name="Normalno 6 4 4 5 2" xfId="1401" xr:uid="{00000000-0005-0000-0000-0000EB040000}"/>
    <cellStyle name="Normalno 6 4 4 5 2 2" xfId="2402" xr:uid="{683BA945-2435-455E-A6CA-7B9FB6C24A05}"/>
    <cellStyle name="Normalno 6 4 4 5 3" xfId="1862" xr:uid="{1D73570F-34AD-4A82-8DF6-34E2B343F15C}"/>
    <cellStyle name="Normalno 6 4 4 6" xfId="1395" xr:uid="{00000000-0005-0000-0000-0000EC040000}"/>
    <cellStyle name="Normalno 6 4 4 6 2" xfId="2396" xr:uid="{80446812-149F-4315-9893-3747583EA22D}"/>
    <cellStyle name="Normalno 6 4 4 7" xfId="1586" xr:uid="{00000000-0005-0000-0000-0000ED040000}"/>
    <cellStyle name="Normalno 6 4 4 8" xfId="1641" xr:uid="{F95EB271-28E6-4918-A22C-1686D340E298}"/>
    <cellStyle name="Normalno 6 4 5" xfId="41" xr:uid="{00000000-0005-0000-0000-0000EE040000}"/>
    <cellStyle name="Normalno 6 4 5 2" xfId="103" xr:uid="{00000000-0005-0000-0000-0000EF040000}"/>
    <cellStyle name="Normalno 6 4 5 2 2" xfId="324" xr:uid="{00000000-0005-0000-0000-0000F0040000}"/>
    <cellStyle name="Normalno 6 4 5 2 2 2" xfId="1404" xr:uid="{00000000-0005-0000-0000-0000F1040000}"/>
    <cellStyle name="Normalno 6 4 5 2 2 2 2" xfId="2405" xr:uid="{60E66C27-1190-4966-9A1C-4ADBEECE87CC}"/>
    <cellStyle name="Normalno 6 4 5 2 2 3" xfId="1919" xr:uid="{5D6C28D3-10E0-4C9E-9332-8FEB7DBFDDC8}"/>
    <cellStyle name="Normalno 6 4 5 2 3" xfId="1403" xr:uid="{00000000-0005-0000-0000-0000F2040000}"/>
    <cellStyle name="Normalno 6 4 5 2 3 2" xfId="2404" xr:uid="{1ABC5380-2FD1-4F83-BDA0-EC889F352C9F}"/>
    <cellStyle name="Normalno 6 4 5 2 4" xfId="1589" xr:uid="{00000000-0005-0000-0000-0000F3040000}"/>
    <cellStyle name="Normalno 6 4 5 2 5" xfId="1698" xr:uid="{C806463D-AFD7-419C-B1C4-735F31945468}"/>
    <cellStyle name="Normalno 6 4 5 3" xfId="159" xr:uid="{00000000-0005-0000-0000-0000F4040000}"/>
    <cellStyle name="Normalno 6 4 5 3 2" xfId="379" xr:uid="{00000000-0005-0000-0000-0000F5040000}"/>
    <cellStyle name="Normalno 6 4 5 3 2 2" xfId="1406" xr:uid="{00000000-0005-0000-0000-0000F6040000}"/>
    <cellStyle name="Normalno 6 4 5 3 2 2 2" xfId="2407" xr:uid="{72790FCA-67D6-4211-BD1E-6E16CD3EFA4B}"/>
    <cellStyle name="Normalno 6 4 5 3 2 3" xfId="1974" xr:uid="{6CF13E9A-5979-4B72-BC7D-E17B58100331}"/>
    <cellStyle name="Normalno 6 4 5 3 3" xfId="1405" xr:uid="{00000000-0005-0000-0000-0000F7040000}"/>
    <cellStyle name="Normalno 6 4 5 3 3 2" xfId="2406" xr:uid="{75356D90-C309-4B4C-BA92-D00A1141BD59}"/>
    <cellStyle name="Normalno 6 4 5 3 4" xfId="1754" xr:uid="{F467927B-325F-4CD8-82DB-92173B79811F}"/>
    <cellStyle name="Normalno 6 4 5 4" xfId="214" xr:uid="{00000000-0005-0000-0000-0000F8040000}"/>
    <cellStyle name="Normalno 6 4 5 4 2" xfId="1407" xr:uid="{00000000-0005-0000-0000-0000F9040000}"/>
    <cellStyle name="Normalno 6 4 5 4 2 2" xfId="2408" xr:uid="{E1096B8E-BBD0-48DC-A3C5-79448A587693}"/>
    <cellStyle name="Normalno 6 4 5 4 3" xfId="922" xr:uid="{00000000-0005-0000-0000-0000FA040000}"/>
    <cellStyle name="Normalno 6 4 5 4 3 2" xfId="2060" xr:uid="{A61C8340-74B5-4397-8DCB-12DADE1D5D14}"/>
    <cellStyle name="Normalno 6 4 5 4 4" xfId="1809" xr:uid="{5F44B336-B68D-4D5D-9B68-E6CA6774C1D8}"/>
    <cellStyle name="Normalno 6 4 5 5" xfId="269" xr:uid="{00000000-0005-0000-0000-0000FB040000}"/>
    <cellStyle name="Normalno 6 4 5 5 2" xfId="1408" xr:uid="{00000000-0005-0000-0000-0000FC040000}"/>
    <cellStyle name="Normalno 6 4 5 5 2 2" xfId="2409" xr:uid="{F0916853-DF43-471B-B024-688FE90A19F2}"/>
    <cellStyle name="Normalno 6 4 5 5 3" xfId="1864" xr:uid="{664E524F-6AF7-48E4-8F02-548C7A649B18}"/>
    <cellStyle name="Normalno 6 4 5 6" xfId="1402" xr:uid="{00000000-0005-0000-0000-0000FD040000}"/>
    <cellStyle name="Normalno 6 4 5 6 2" xfId="2403" xr:uid="{2F99F1C3-B45F-416C-90EC-34F8C535ACBC}"/>
    <cellStyle name="Normalno 6 4 5 7" xfId="1588" xr:uid="{00000000-0005-0000-0000-0000FE040000}"/>
    <cellStyle name="Normalno 6 4 5 8" xfId="1643" xr:uid="{523C2F9D-CF17-4833-94D5-DBDD840706A7}"/>
    <cellStyle name="Normalno 6 4 6" xfId="70" xr:uid="{00000000-0005-0000-0000-0000FF040000}"/>
    <cellStyle name="Normalno 6 4 6 2" xfId="125" xr:uid="{00000000-0005-0000-0000-000000050000}"/>
    <cellStyle name="Normalno 6 4 6 2 2" xfId="346" xr:uid="{00000000-0005-0000-0000-000001050000}"/>
    <cellStyle name="Normalno 6 4 6 2 2 2" xfId="1411" xr:uid="{00000000-0005-0000-0000-000002050000}"/>
    <cellStyle name="Normalno 6 4 6 2 2 2 2" xfId="2412" xr:uid="{626EC258-5EA5-45BF-9876-A167B46DA25E}"/>
    <cellStyle name="Normalno 6 4 6 2 2 3" xfId="1941" xr:uid="{892770CD-CAFA-4D6F-9D33-0C10DE14002E}"/>
    <cellStyle name="Normalno 6 4 6 2 3" xfId="1410" xr:uid="{00000000-0005-0000-0000-000003050000}"/>
    <cellStyle name="Normalno 6 4 6 2 3 2" xfId="2411" xr:uid="{E727B437-5D14-418A-99C0-1F33F3BE3204}"/>
    <cellStyle name="Normalno 6 4 6 2 4" xfId="1591" xr:uid="{00000000-0005-0000-0000-000004050000}"/>
    <cellStyle name="Normalno 6 4 6 2 5" xfId="1720" xr:uid="{972AEBE8-E7A5-4457-955E-B4FDFDAAC025}"/>
    <cellStyle name="Normalno 6 4 6 3" xfId="181" xr:uid="{00000000-0005-0000-0000-000005050000}"/>
    <cellStyle name="Normalno 6 4 6 3 2" xfId="401" xr:uid="{00000000-0005-0000-0000-000006050000}"/>
    <cellStyle name="Normalno 6 4 6 3 2 2" xfId="1413" xr:uid="{00000000-0005-0000-0000-000007050000}"/>
    <cellStyle name="Normalno 6 4 6 3 2 2 2" xfId="2414" xr:uid="{6B1FCE36-3F30-4773-89A9-FDFE8F63E8C0}"/>
    <cellStyle name="Normalno 6 4 6 3 2 3" xfId="1996" xr:uid="{E72E0530-15BF-4BCF-A5A4-920121CD2DB8}"/>
    <cellStyle name="Normalno 6 4 6 3 3" xfId="1412" xr:uid="{00000000-0005-0000-0000-000008050000}"/>
    <cellStyle name="Normalno 6 4 6 3 3 2" xfId="2413" xr:uid="{56BA2006-8D09-4CCB-9D1A-59401F095332}"/>
    <cellStyle name="Normalno 6 4 6 3 4" xfId="1776" xr:uid="{6924ACE5-316A-434B-A71E-A0CD96C68A7F}"/>
    <cellStyle name="Normalno 6 4 6 4" xfId="236" xr:uid="{00000000-0005-0000-0000-000009050000}"/>
    <cellStyle name="Normalno 6 4 6 4 2" xfId="1414" xr:uid="{00000000-0005-0000-0000-00000A050000}"/>
    <cellStyle name="Normalno 6 4 6 4 2 2" xfId="2415" xr:uid="{A22717C4-EB64-4521-B5B4-CC6B5402609E}"/>
    <cellStyle name="Normalno 6 4 6 4 3" xfId="923" xr:uid="{00000000-0005-0000-0000-00000B050000}"/>
    <cellStyle name="Normalno 6 4 6 4 3 2" xfId="2061" xr:uid="{61AC47CD-EBE1-4F7F-9E37-FEFAD650AAB9}"/>
    <cellStyle name="Normalno 6 4 6 4 4" xfId="1831" xr:uid="{CEF994B9-29E4-4036-828C-93C2B69186BD}"/>
    <cellStyle name="Normalno 6 4 6 5" xfId="291" xr:uid="{00000000-0005-0000-0000-00000C050000}"/>
    <cellStyle name="Normalno 6 4 6 5 2" xfId="1415" xr:uid="{00000000-0005-0000-0000-00000D050000}"/>
    <cellStyle name="Normalno 6 4 6 5 2 2" xfId="2416" xr:uid="{CA3D9CE7-CC52-41CC-8248-FF9C23151134}"/>
    <cellStyle name="Normalno 6 4 6 5 3" xfId="1886" xr:uid="{5CAA68A2-BC47-4D0C-B0BA-79765249FCF7}"/>
    <cellStyle name="Normalno 6 4 6 6" xfId="1409" xr:uid="{00000000-0005-0000-0000-00000E050000}"/>
    <cellStyle name="Normalno 6 4 6 6 2" xfId="2410" xr:uid="{0077B2BE-45E1-4DA3-87AD-498A8AFBB881}"/>
    <cellStyle name="Normalno 6 4 6 7" xfId="1590" xr:uid="{00000000-0005-0000-0000-00000F050000}"/>
    <cellStyle name="Normalno 6 4 6 8" xfId="1665" xr:uid="{C9986732-9E11-40B5-919F-300E908BACC4}"/>
    <cellStyle name="Normalno 6 4 7" xfId="79" xr:uid="{00000000-0005-0000-0000-000010050000}"/>
    <cellStyle name="Normalno 6 4 7 2" xfId="300" xr:uid="{00000000-0005-0000-0000-000011050000}"/>
    <cellStyle name="Normalno 6 4 7 2 2" xfId="1417" xr:uid="{00000000-0005-0000-0000-000012050000}"/>
    <cellStyle name="Normalno 6 4 7 2 2 2" xfId="2418" xr:uid="{DE1D0ECC-43DC-4ADD-BE15-26E83A170BAB}"/>
    <cellStyle name="Normalno 6 4 7 2 3" xfId="1593" xr:uid="{00000000-0005-0000-0000-000013050000}"/>
    <cellStyle name="Normalno 6 4 7 2 4" xfId="1895" xr:uid="{C6D3D7F1-7519-46B7-B2C4-8346C0528674}"/>
    <cellStyle name="Normalno 6 4 7 3" xfId="1416" xr:uid="{00000000-0005-0000-0000-000014050000}"/>
    <cellStyle name="Normalno 6 4 7 3 2" xfId="2417" xr:uid="{CD9A15A4-680D-4BCC-9F59-140663338FE2}"/>
    <cellStyle name="Normalno 6 4 7 4" xfId="1592" xr:uid="{00000000-0005-0000-0000-000015050000}"/>
    <cellStyle name="Normalno 6 4 7 5" xfId="1674" xr:uid="{23CD89F8-669E-4539-9366-2470B55AB5E2}"/>
    <cellStyle name="Normalno 6 4 8" xfId="135" xr:uid="{00000000-0005-0000-0000-000016050000}"/>
    <cellStyle name="Normalno 6 4 8 2" xfId="355" xr:uid="{00000000-0005-0000-0000-000017050000}"/>
    <cellStyle name="Normalno 6 4 8 2 2" xfId="1419" xr:uid="{00000000-0005-0000-0000-000018050000}"/>
    <cellStyle name="Normalno 6 4 8 2 2 2" xfId="2420" xr:uid="{74694A2C-5197-4C68-AEEE-DB5A1AEC16F3}"/>
    <cellStyle name="Normalno 6 4 8 2 3" xfId="1950" xr:uid="{76A0768E-30C5-48F4-A894-1AD66355912D}"/>
    <cellStyle name="Normalno 6 4 8 3" xfId="1418" xr:uid="{00000000-0005-0000-0000-000019050000}"/>
    <cellStyle name="Normalno 6 4 8 3 2" xfId="2419" xr:uid="{E71294F7-63DE-4136-BC0C-F610027A4027}"/>
    <cellStyle name="Normalno 6 4 8 4" xfId="1594" xr:uid="{00000000-0005-0000-0000-00001A050000}"/>
    <cellStyle name="Normalno 6 4 8 5" xfId="1730" xr:uid="{F789E89C-5A80-486A-8894-457DE888EB9B}"/>
    <cellStyle name="Normalno 6 4 9" xfId="190" xr:uid="{00000000-0005-0000-0000-00001B050000}"/>
    <cellStyle name="Normalno 6 4 9 2" xfId="1420" xr:uid="{00000000-0005-0000-0000-00001C050000}"/>
    <cellStyle name="Normalno 6 4 9 2 2" xfId="2421" xr:uid="{C7465F5E-6EF5-4668-A04D-E8687D9777E2}"/>
    <cellStyle name="Normalno 6 4 9 3" xfId="924" xr:uid="{00000000-0005-0000-0000-00001D050000}"/>
    <cellStyle name="Normalno 6 4 9 3 2" xfId="2062" xr:uid="{F4B3F2E0-24AF-410A-BEAC-1C05A779DEAB}"/>
    <cellStyle name="Normalno 6 4 9 4" xfId="1785" xr:uid="{9CB820C8-446B-4D3C-9F29-3FB704465C0F}"/>
    <cellStyle name="Normalno 6 5" xfId="16" xr:uid="{00000000-0005-0000-0000-00001E050000}"/>
    <cellStyle name="Normalno 6 5 2" xfId="45" xr:uid="{00000000-0005-0000-0000-00001F050000}"/>
    <cellStyle name="Normalno 6 5 2 2" xfId="107" xr:uid="{00000000-0005-0000-0000-000020050000}"/>
    <cellStyle name="Normalno 6 5 2 2 2" xfId="328" xr:uid="{00000000-0005-0000-0000-000021050000}"/>
    <cellStyle name="Normalno 6 5 2 2 2 2" xfId="1424" xr:uid="{00000000-0005-0000-0000-000022050000}"/>
    <cellStyle name="Normalno 6 5 2 2 2 2 2" xfId="2425" xr:uid="{01A4E959-1A72-4884-90C3-2240F48E419D}"/>
    <cellStyle name="Normalno 6 5 2 2 2 3" xfId="1923" xr:uid="{2D8B5BDC-D002-4494-8F60-878F1590BF2C}"/>
    <cellStyle name="Normalno 6 5 2 2 3" xfId="1423" xr:uid="{00000000-0005-0000-0000-000023050000}"/>
    <cellStyle name="Normalno 6 5 2 2 3 2" xfId="2424" xr:uid="{59E4501C-C259-4EC6-8C30-18343931125D}"/>
    <cellStyle name="Normalno 6 5 2 2 4" xfId="1597" xr:uid="{00000000-0005-0000-0000-000024050000}"/>
    <cellStyle name="Normalno 6 5 2 2 5" xfId="1702" xr:uid="{E6BFA87B-0C21-4164-97FF-F2FAC3FF0AA4}"/>
    <cellStyle name="Normalno 6 5 2 3" xfId="163" xr:uid="{00000000-0005-0000-0000-000025050000}"/>
    <cellStyle name="Normalno 6 5 2 3 2" xfId="383" xr:uid="{00000000-0005-0000-0000-000026050000}"/>
    <cellStyle name="Normalno 6 5 2 3 2 2" xfId="1426" xr:uid="{00000000-0005-0000-0000-000027050000}"/>
    <cellStyle name="Normalno 6 5 2 3 2 2 2" xfId="2427" xr:uid="{63A87738-D56F-48EA-A493-7C5195E31E6F}"/>
    <cellStyle name="Normalno 6 5 2 3 2 3" xfId="1978" xr:uid="{79EACF35-5BA1-4D6F-8564-238782126E95}"/>
    <cellStyle name="Normalno 6 5 2 3 3" xfId="1425" xr:uid="{00000000-0005-0000-0000-000028050000}"/>
    <cellStyle name="Normalno 6 5 2 3 3 2" xfId="2426" xr:uid="{F8F1AE7B-91EF-447B-BC9E-D074CCEA075C}"/>
    <cellStyle name="Normalno 6 5 2 3 4" xfId="1758" xr:uid="{91BE7B44-46F8-4177-A629-DFE07A97B0F3}"/>
    <cellStyle name="Normalno 6 5 2 4" xfId="218" xr:uid="{00000000-0005-0000-0000-000029050000}"/>
    <cellStyle name="Normalno 6 5 2 4 2" xfId="1427" xr:uid="{00000000-0005-0000-0000-00002A050000}"/>
    <cellStyle name="Normalno 6 5 2 4 2 2" xfId="2428" xr:uid="{CB049D88-DE7B-48C7-A8D0-B8343C5468AB}"/>
    <cellStyle name="Normalno 6 5 2 4 3" xfId="925" xr:uid="{00000000-0005-0000-0000-00002B050000}"/>
    <cellStyle name="Normalno 6 5 2 4 3 2" xfId="2063" xr:uid="{84855F08-87BE-4B25-AE31-6AB8B248748E}"/>
    <cellStyle name="Normalno 6 5 2 4 4" xfId="1813" xr:uid="{09B346A9-5256-48B5-9CC7-89A6B37E0D47}"/>
    <cellStyle name="Normalno 6 5 2 5" xfId="273" xr:uid="{00000000-0005-0000-0000-00002C050000}"/>
    <cellStyle name="Normalno 6 5 2 5 2" xfId="1428" xr:uid="{00000000-0005-0000-0000-00002D050000}"/>
    <cellStyle name="Normalno 6 5 2 5 2 2" xfId="2429" xr:uid="{9A6736D0-0D3D-4D3B-A451-287316D46CB1}"/>
    <cellStyle name="Normalno 6 5 2 5 3" xfId="1868" xr:uid="{49F8ABD2-7C25-4987-AFC2-B29CB176A561}"/>
    <cellStyle name="Normalno 6 5 2 6" xfId="1422" xr:uid="{00000000-0005-0000-0000-00002E050000}"/>
    <cellStyle name="Normalno 6 5 2 6 2" xfId="2423" xr:uid="{E10A2D9B-1151-4E04-AD60-A111C2E2B9FD}"/>
    <cellStyle name="Normalno 6 5 2 7" xfId="1596" xr:uid="{00000000-0005-0000-0000-00002F050000}"/>
    <cellStyle name="Normalno 6 5 2 8" xfId="1647" xr:uid="{1C902803-80C1-4007-80D8-337F3C865294}"/>
    <cellStyle name="Normalno 6 5 3" xfId="78" xr:uid="{00000000-0005-0000-0000-000030050000}"/>
    <cellStyle name="Normalno 6 5 3 2" xfId="299" xr:uid="{00000000-0005-0000-0000-000031050000}"/>
    <cellStyle name="Normalno 6 5 3 2 2" xfId="1430" xr:uid="{00000000-0005-0000-0000-000032050000}"/>
    <cellStyle name="Normalno 6 5 3 2 2 2" xfId="2431" xr:uid="{7136BC2C-5DA0-49D7-9FC1-5A32D2F106CD}"/>
    <cellStyle name="Normalno 6 5 3 2 3" xfId="1894" xr:uid="{0BFF14E4-29F4-491D-A3E9-270E135C6EAE}"/>
    <cellStyle name="Normalno 6 5 3 3" xfId="1429" xr:uid="{00000000-0005-0000-0000-000033050000}"/>
    <cellStyle name="Normalno 6 5 3 3 2" xfId="2430" xr:uid="{94D969AF-734D-4D51-BDD9-B2604C448CB9}"/>
    <cellStyle name="Normalno 6 5 3 4" xfId="1598" xr:uid="{00000000-0005-0000-0000-000034050000}"/>
    <cellStyle name="Normalno 6 5 3 5" xfId="1673" xr:uid="{098DF0E5-346A-4389-A8F0-F42147160881}"/>
    <cellStyle name="Normalno 6 5 4" xfId="129" xr:uid="{00000000-0005-0000-0000-000035050000}"/>
    <cellStyle name="Normalno 6 5 4 2" xfId="350" xr:uid="{00000000-0005-0000-0000-000036050000}"/>
    <cellStyle name="Normalno 6 5 4 2 2" xfId="1432" xr:uid="{00000000-0005-0000-0000-000037050000}"/>
    <cellStyle name="Normalno 6 5 4 2 2 2" xfId="2433" xr:uid="{78E0875B-EDDE-4E7C-BBCE-1DBD45B392D9}"/>
    <cellStyle name="Normalno 6 5 4 2 3" xfId="1945" xr:uid="{BC45F9B3-6B89-484D-9624-698B05E7358E}"/>
    <cellStyle name="Normalno 6 5 4 3" xfId="1431" xr:uid="{00000000-0005-0000-0000-000038050000}"/>
    <cellStyle name="Normalno 6 5 4 3 2" xfId="2432" xr:uid="{C8CCCACD-0D79-4587-B7A0-7EE7CCAEF376}"/>
    <cellStyle name="Normalno 6 5 4 4" xfId="1724" xr:uid="{66F000F7-53E2-479A-84F5-EFCEB54C1BDC}"/>
    <cellStyle name="Normalno 6 5 5" xfId="189" xr:uid="{00000000-0005-0000-0000-000039050000}"/>
    <cellStyle name="Normalno 6 5 5 2" xfId="1433" xr:uid="{00000000-0005-0000-0000-00003A050000}"/>
    <cellStyle name="Normalno 6 5 5 2 2" xfId="2434" xr:uid="{00CFDD69-6742-49E3-B868-3E50C73AF967}"/>
    <cellStyle name="Normalno 6 5 5 3" xfId="926" xr:uid="{00000000-0005-0000-0000-00003B050000}"/>
    <cellStyle name="Normalno 6 5 5 3 2" xfId="2064" xr:uid="{6C4AD4A8-58EB-4AF8-8716-B8B5E12F8F1E}"/>
    <cellStyle name="Normalno 6 5 5 4" xfId="1784" xr:uid="{FF210217-2B1F-4795-A83F-243C08E1CE61}"/>
    <cellStyle name="Normalno 6 5 6" xfId="244" xr:uid="{00000000-0005-0000-0000-00003C050000}"/>
    <cellStyle name="Normalno 6 5 6 2" xfId="1434" xr:uid="{00000000-0005-0000-0000-00003D050000}"/>
    <cellStyle name="Normalno 6 5 6 2 2" xfId="2435" xr:uid="{5D1D91B2-640D-4696-9084-50BAAD6AB286}"/>
    <cellStyle name="Normalno 6 5 6 3" xfId="1839" xr:uid="{BE64A699-33A5-4A5A-B7A1-DC9B26C6B7D0}"/>
    <cellStyle name="Normalno 6 5 7" xfId="1421" xr:uid="{00000000-0005-0000-0000-00003E050000}"/>
    <cellStyle name="Normalno 6 5 7 2" xfId="2422" xr:uid="{85DCC465-C7A0-4BA2-9761-679D987D8E88}"/>
    <cellStyle name="Normalno 6 5 8" xfId="1595" xr:uid="{00000000-0005-0000-0000-00003F050000}"/>
    <cellStyle name="Normalno 6 5 9" xfId="1618" xr:uid="{71C4BB0B-8DFF-4CBF-B451-7427AF5C3C3E}"/>
    <cellStyle name="Normalno 6 6" xfId="21" xr:uid="{00000000-0005-0000-0000-000040050000}"/>
    <cellStyle name="Normalno 6 6 2" xfId="49" xr:uid="{00000000-0005-0000-0000-000041050000}"/>
    <cellStyle name="Normalno 6 6 2 2" xfId="111" xr:uid="{00000000-0005-0000-0000-000042050000}"/>
    <cellStyle name="Normalno 6 6 2 2 2" xfId="332" xr:uid="{00000000-0005-0000-0000-000043050000}"/>
    <cellStyle name="Normalno 6 6 2 2 2 2" xfId="1438" xr:uid="{00000000-0005-0000-0000-000044050000}"/>
    <cellStyle name="Normalno 6 6 2 2 2 2 2" xfId="2439" xr:uid="{DBD91E13-C611-46F3-BBC2-D7859CB28984}"/>
    <cellStyle name="Normalno 6 6 2 2 2 3" xfId="1927" xr:uid="{73228FAE-5E16-4197-8D43-67DC499E7B6C}"/>
    <cellStyle name="Normalno 6 6 2 2 3" xfId="1437" xr:uid="{00000000-0005-0000-0000-000045050000}"/>
    <cellStyle name="Normalno 6 6 2 2 3 2" xfId="2438" xr:uid="{5DDDCA36-DFE4-4220-808A-6BD3E940F321}"/>
    <cellStyle name="Normalno 6 6 2 2 4" xfId="1601" xr:uid="{00000000-0005-0000-0000-000046050000}"/>
    <cellStyle name="Normalno 6 6 2 2 5" xfId="1706" xr:uid="{DE2B4309-8C3E-469E-A820-E5FF942DEF50}"/>
    <cellStyle name="Normalno 6 6 2 3" xfId="167" xr:uid="{00000000-0005-0000-0000-000047050000}"/>
    <cellStyle name="Normalno 6 6 2 3 2" xfId="387" xr:uid="{00000000-0005-0000-0000-000048050000}"/>
    <cellStyle name="Normalno 6 6 2 3 2 2" xfId="1440" xr:uid="{00000000-0005-0000-0000-000049050000}"/>
    <cellStyle name="Normalno 6 6 2 3 2 2 2" xfId="2441" xr:uid="{EEB81889-E36A-4912-BE39-7DBD45130EAF}"/>
    <cellStyle name="Normalno 6 6 2 3 2 3" xfId="1982" xr:uid="{53D6D397-2F98-4F51-8102-EEA3FD16786E}"/>
    <cellStyle name="Normalno 6 6 2 3 3" xfId="1439" xr:uid="{00000000-0005-0000-0000-00004A050000}"/>
    <cellStyle name="Normalno 6 6 2 3 3 2" xfId="2440" xr:uid="{6CE6BBF6-BA77-44D7-8B65-8D73AE4BD271}"/>
    <cellStyle name="Normalno 6 6 2 3 4" xfId="1762" xr:uid="{BA361C49-A380-457F-A50B-BEFFCCFDD043}"/>
    <cellStyle name="Normalno 6 6 2 4" xfId="222" xr:uid="{00000000-0005-0000-0000-00004B050000}"/>
    <cellStyle name="Normalno 6 6 2 4 2" xfId="1441" xr:uid="{00000000-0005-0000-0000-00004C050000}"/>
    <cellStyle name="Normalno 6 6 2 4 2 2" xfId="2442" xr:uid="{F53693BC-9CAF-4648-A220-4957A9337391}"/>
    <cellStyle name="Normalno 6 6 2 4 3" xfId="927" xr:uid="{00000000-0005-0000-0000-00004D050000}"/>
    <cellStyle name="Normalno 6 6 2 4 3 2" xfId="2065" xr:uid="{4C6D2F8F-1D4F-4B9B-BC9D-FE98DD1961D3}"/>
    <cellStyle name="Normalno 6 6 2 4 4" xfId="1817" xr:uid="{3AD34228-CA4E-4665-8AE2-D8DCBA9A62E1}"/>
    <cellStyle name="Normalno 6 6 2 5" xfId="277" xr:uid="{00000000-0005-0000-0000-00004E050000}"/>
    <cellStyle name="Normalno 6 6 2 5 2" xfId="1442" xr:uid="{00000000-0005-0000-0000-00004F050000}"/>
    <cellStyle name="Normalno 6 6 2 5 2 2" xfId="2443" xr:uid="{158F2E53-C2EC-49D0-9E4A-DF8B63D209C2}"/>
    <cellStyle name="Normalno 6 6 2 5 3" xfId="1872" xr:uid="{CF3C1143-4984-4403-AE1C-20A329997EA7}"/>
    <cellStyle name="Normalno 6 6 2 6" xfId="1436" xr:uid="{00000000-0005-0000-0000-000050050000}"/>
    <cellStyle name="Normalno 6 6 2 6 2" xfId="2437" xr:uid="{32E2E472-FEE0-4A6A-97FA-6F278F06F9E3}"/>
    <cellStyle name="Normalno 6 6 2 7" xfId="1600" xr:uid="{00000000-0005-0000-0000-000051050000}"/>
    <cellStyle name="Normalno 6 6 2 8" xfId="1651" xr:uid="{377104E4-5E78-4335-9A19-BEF0B3969377}"/>
    <cellStyle name="Normalno 6 6 3" xfId="83" xr:uid="{00000000-0005-0000-0000-000052050000}"/>
    <cellStyle name="Normalno 6 6 3 2" xfId="304" xr:uid="{00000000-0005-0000-0000-000053050000}"/>
    <cellStyle name="Normalno 6 6 3 2 2" xfId="1444" xr:uid="{00000000-0005-0000-0000-000054050000}"/>
    <cellStyle name="Normalno 6 6 3 2 2 2" xfId="2445" xr:uid="{08F32E89-0EE2-48A8-BCDC-3A031DEB9C7A}"/>
    <cellStyle name="Normalno 6 6 3 2 3" xfId="1899" xr:uid="{C60506EB-96F4-4D8B-B759-9492E40F69DC}"/>
    <cellStyle name="Normalno 6 6 3 3" xfId="1443" xr:uid="{00000000-0005-0000-0000-000055050000}"/>
    <cellStyle name="Normalno 6 6 3 3 2" xfId="2444" xr:uid="{E9954C40-7F3A-4637-A3EA-FCA3C9D515E6}"/>
    <cellStyle name="Normalno 6 6 3 4" xfId="1602" xr:uid="{00000000-0005-0000-0000-000056050000}"/>
    <cellStyle name="Normalno 6 6 3 5" xfId="1678" xr:uid="{5B0B980C-14D6-4B77-8F54-523F4D0FC934}"/>
    <cellStyle name="Normalno 6 6 4" xfId="139" xr:uid="{00000000-0005-0000-0000-000057050000}"/>
    <cellStyle name="Normalno 6 6 4 2" xfId="359" xr:uid="{00000000-0005-0000-0000-000058050000}"/>
    <cellStyle name="Normalno 6 6 4 2 2" xfId="1446" xr:uid="{00000000-0005-0000-0000-000059050000}"/>
    <cellStyle name="Normalno 6 6 4 2 2 2" xfId="2447" xr:uid="{9B6A6DAE-2A51-4F7F-AB1C-622E53AA1E44}"/>
    <cellStyle name="Normalno 6 6 4 2 3" xfId="1954" xr:uid="{D79B1083-E709-41AD-8A79-D94C07A42CD3}"/>
    <cellStyle name="Normalno 6 6 4 3" xfId="1445" xr:uid="{00000000-0005-0000-0000-00005A050000}"/>
    <cellStyle name="Normalno 6 6 4 3 2" xfId="2446" xr:uid="{6D10E601-4D86-498D-A5A0-3BB7FB50A853}"/>
    <cellStyle name="Normalno 6 6 4 4" xfId="1734" xr:uid="{4B3143B3-2F2B-45A8-AA9D-7554FF430E87}"/>
    <cellStyle name="Normalno 6 6 5" xfId="194" xr:uid="{00000000-0005-0000-0000-00005B050000}"/>
    <cellStyle name="Normalno 6 6 5 2" xfId="1447" xr:uid="{00000000-0005-0000-0000-00005C050000}"/>
    <cellStyle name="Normalno 6 6 5 2 2" xfId="2448" xr:uid="{FC66C0CD-9479-4256-8AE6-195C6934497D}"/>
    <cellStyle name="Normalno 6 6 5 3" xfId="928" xr:uid="{00000000-0005-0000-0000-00005D050000}"/>
    <cellStyle name="Normalno 6 6 5 3 2" xfId="2066" xr:uid="{96DE9596-50DE-4656-9F8A-459FC7416F7F}"/>
    <cellStyle name="Normalno 6 6 5 4" xfId="1789" xr:uid="{5BF57FAA-A827-449A-A8A7-273B9272790A}"/>
    <cellStyle name="Normalno 6 6 6" xfId="249" xr:uid="{00000000-0005-0000-0000-00005E050000}"/>
    <cellStyle name="Normalno 6 6 6 2" xfId="1448" xr:uid="{00000000-0005-0000-0000-00005F050000}"/>
    <cellStyle name="Normalno 6 6 6 2 2" xfId="2449" xr:uid="{EC59DE73-B323-476F-919C-8B4F00D13EAF}"/>
    <cellStyle name="Normalno 6 6 6 3" xfId="1844" xr:uid="{E48892FF-C131-4927-B362-B2F8AE018BB3}"/>
    <cellStyle name="Normalno 6 6 7" xfId="1435" xr:uid="{00000000-0005-0000-0000-000060050000}"/>
    <cellStyle name="Normalno 6 6 7 2" xfId="2436" xr:uid="{DFE45789-5B8B-46C7-B7E5-5C2538223883}"/>
    <cellStyle name="Normalno 6 6 8" xfId="1599" xr:uid="{00000000-0005-0000-0000-000061050000}"/>
    <cellStyle name="Normalno 6 6 9" xfId="1623" xr:uid="{F3F5F59E-0609-491D-AE3D-DB0FD7A8E3A6}"/>
    <cellStyle name="Normalno 6 7" xfId="26" xr:uid="{00000000-0005-0000-0000-000062050000}"/>
    <cellStyle name="Normalno 6 7 2" xfId="54" xr:uid="{00000000-0005-0000-0000-000063050000}"/>
    <cellStyle name="Normalno 6 7 2 2" xfId="116" xr:uid="{00000000-0005-0000-0000-000064050000}"/>
    <cellStyle name="Normalno 6 7 2 2 2" xfId="337" xr:uid="{00000000-0005-0000-0000-000065050000}"/>
    <cellStyle name="Normalno 6 7 2 2 2 2" xfId="1452" xr:uid="{00000000-0005-0000-0000-000066050000}"/>
    <cellStyle name="Normalno 6 7 2 2 2 2 2" xfId="2453" xr:uid="{6F0BE528-4FA2-4B2C-B095-62F04B72BBF0}"/>
    <cellStyle name="Normalno 6 7 2 2 2 3" xfId="1932" xr:uid="{15087540-405A-4F9F-A297-AAC1701A7381}"/>
    <cellStyle name="Normalno 6 7 2 2 3" xfId="1451" xr:uid="{00000000-0005-0000-0000-000067050000}"/>
    <cellStyle name="Normalno 6 7 2 2 3 2" xfId="2452" xr:uid="{8050D000-D599-4542-9931-D841A6C76B42}"/>
    <cellStyle name="Normalno 6 7 2 2 4" xfId="1605" xr:uid="{00000000-0005-0000-0000-000068050000}"/>
    <cellStyle name="Normalno 6 7 2 2 5" xfId="1711" xr:uid="{F4175FA7-65AA-41DE-8057-00BB67779ECD}"/>
    <cellStyle name="Normalno 6 7 2 3" xfId="172" xr:uid="{00000000-0005-0000-0000-000069050000}"/>
    <cellStyle name="Normalno 6 7 2 3 2" xfId="392" xr:uid="{00000000-0005-0000-0000-00006A050000}"/>
    <cellStyle name="Normalno 6 7 2 3 2 2" xfId="1454" xr:uid="{00000000-0005-0000-0000-00006B050000}"/>
    <cellStyle name="Normalno 6 7 2 3 2 2 2" xfId="2455" xr:uid="{2A02716B-6E4B-45BE-8F09-811F8E7216D0}"/>
    <cellStyle name="Normalno 6 7 2 3 2 3" xfId="1987" xr:uid="{2F59AC00-7046-4ABD-A4B4-2F9AD49E97F7}"/>
    <cellStyle name="Normalno 6 7 2 3 3" xfId="1453" xr:uid="{00000000-0005-0000-0000-00006C050000}"/>
    <cellStyle name="Normalno 6 7 2 3 3 2" xfId="2454" xr:uid="{0CE9391C-88B4-4797-ADCB-3990350CAD70}"/>
    <cellStyle name="Normalno 6 7 2 3 4" xfId="1767" xr:uid="{33EF7AB5-27A6-400D-8810-297017F89ABE}"/>
    <cellStyle name="Normalno 6 7 2 4" xfId="227" xr:uid="{00000000-0005-0000-0000-00006D050000}"/>
    <cellStyle name="Normalno 6 7 2 4 2" xfId="1455" xr:uid="{00000000-0005-0000-0000-00006E050000}"/>
    <cellStyle name="Normalno 6 7 2 4 2 2" xfId="2456" xr:uid="{0E369B2C-FF15-42B0-8A0F-4E2A46FC5C19}"/>
    <cellStyle name="Normalno 6 7 2 4 3" xfId="929" xr:uid="{00000000-0005-0000-0000-00006F050000}"/>
    <cellStyle name="Normalno 6 7 2 4 3 2" xfId="2067" xr:uid="{E03788D5-141E-4F66-A2B8-D5AA343B35A0}"/>
    <cellStyle name="Normalno 6 7 2 4 4" xfId="1822" xr:uid="{CA3BBF31-393D-4F4C-8108-4A820DBAD82D}"/>
    <cellStyle name="Normalno 6 7 2 5" xfId="282" xr:uid="{00000000-0005-0000-0000-000070050000}"/>
    <cellStyle name="Normalno 6 7 2 5 2" xfId="1456" xr:uid="{00000000-0005-0000-0000-000071050000}"/>
    <cellStyle name="Normalno 6 7 2 5 2 2" xfId="2457" xr:uid="{A85EE2D7-87FA-4364-A4F6-5DFBEEE47778}"/>
    <cellStyle name="Normalno 6 7 2 5 3" xfId="1877" xr:uid="{B5390F66-A039-4AF8-B260-72D11D7FAFA7}"/>
    <cellStyle name="Normalno 6 7 2 6" xfId="1450" xr:uid="{00000000-0005-0000-0000-000072050000}"/>
    <cellStyle name="Normalno 6 7 2 6 2" xfId="2451" xr:uid="{248604B9-CBC6-41B6-9034-9F4CEE08343C}"/>
    <cellStyle name="Normalno 6 7 2 7" xfId="1604" xr:uid="{00000000-0005-0000-0000-000073050000}"/>
    <cellStyle name="Normalno 6 7 2 8" xfId="1656" xr:uid="{3013792B-8496-4588-B101-7983A9E44BA4}"/>
    <cellStyle name="Normalno 6 7 3" xfId="88" xr:uid="{00000000-0005-0000-0000-000074050000}"/>
    <cellStyle name="Normalno 6 7 3 2" xfId="309" xr:uid="{00000000-0005-0000-0000-000075050000}"/>
    <cellStyle name="Normalno 6 7 3 2 2" xfId="1458" xr:uid="{00000000-0005-0000-0000-000076050000}"/>
    <cellStyle name="Normalno 6 7 3 2 2 2" xfId="2459" xr:uid="{D4E761C6-F7A1-418F-B1C9-A0D2B034A133}"/>
    <cellStyle name="Normalno 6 7 3 2 3" xfId="1904" xr:uid="{62E04851-46E4-4B1A-B4A5-DBC6C4363EDB}"/>
    <cellStyle name="Normalno 6 7 3 3" xfId="1457" xr:uid="{00000000-0005-0000-0000-000077050000}"/>
    <cellStyle name="Normalno 6 7 3 3 2" xfId="2458" xr:uid="{F559C1B2-4647-455E-B924-199439E9C96E}"/>
    <cellStyle name="Normalno 6 7 3 4" xfId="1606" xr:uid="{00000000-0005-0000-0000-000078050000}"/>
    <cellStyle name="Normalno 6 7 3 5" xfId="1683" xr:uid="{B5F28654-06D5-49FC-80D2-31841E7444E5}"/>
    <cellStyle name="Normalno 6 7 4" xfId="144" xr:uid="{00000000-0005-0000-0000-000079050000}"/>
    <cellStyle name="Normalno 6 7 4 2" xfId="364" xr:uid="{00000000-0005-0000-0000-00007A050000}"/>
    <cellStyle name="Normalno 6 7 4 2 2" xfId="1460" xr:uid="{00000000-0005-0000-0000-00007B050000}"/>
    <cellStyle name="Normalno 6 7 4 2 2 2" xfId="2461" xr:uid="{0BFC9A95-B73A-4EAD-B170-51B94563B6DB}"/>
    <cellStyle name="Normalno 6 7 4 2 3" xfId="1959" xr:uid="{1E60CFF5-BF9A-4CDB-BAB4-C73AECC2712B}"/>
    <cellStyle name="Normalno 6 7 4 3" xfId="1459" xr:uid="{00000000-0005-0000-0000-00007C050000}"/>
    <cellStyle name="Normalno 6 7 4 3 2" xfId="2460" xr:uid="{8D0D7DCB-0206-4EF2-B328-20F2D4F4CCB6}"/>
    <cellStyle name="Normalno 6 7 4 4" xfId="1739" xr:uid="{26756E4F-5043-49F9-B93E-97884D1BF2A6}"/>
    <cellStyle name="Normalno 6 7 5" xfId="199" xr:uid="{00000000-0005-0000-0000-00007D050000}"/>
    <cellStyle name="Normalno 6 7 5 2" xfId="1461" xr:uid="{00000000-0005-0000-0000-00007E050000}"/>
    <cellStyle name="Normalno 6 7 5 2 2" xfId="2462" xr:uid="{410BD1F5-EF9E-4896-8FBE-A655E6B6A55A}"/>
    <cellStyle name="Normalno 6 7 5 3" xfId="930" xr:uid="{00000000-0005-0000-0000-00007F050000}"/>
    <cellStyle name="Normalno 6 7 5 3 2" xfId="2068" xr:uid="{C98A3E7D-8534-43F7-9DE2-7F722319AA96}"/>
    <cellStyle name="Normalno 6 7 5 4" xfId="1794" xr:uid="{AD526758-1D42-4EDD-B1E9-F5314D84E9C8}"/>
    <cellStyle name="Normalno 6 7 6" xfId="254" xr:uid="{00000000-0005-0000-0000-000080050000}"/>
    <cellStyle name="Normalno 6 7 6 2" xfId="1462" xr:uid="{00000000-0005-0000-0000-000081050000}"/>
    <cellStyle name="Normalno 6 7 6 2 2" xfId="2463" xr:uid="{526D78D3-4789-4D3A-BEFA-8A7805D48882}"/>
    <cellStyle name="Normalno 6 7 6 3" xfId="1849" xr:uid="{79C85B28-E13F-4FD8-B450-393402EF39B3}"/>
    <cellStyle name="Normalno 6 7 7" xfId="1449" xr:uid="{00000000-0005-0000-0000-000082050000}"/>
    <cellStyle name="Normalno 6 7 7 2" xfId="2450" xr:uid="{ABC3A728-E52E-4142-9D35-44AA541005F5}"/>
    <cellStyle name="Normalno 6 7 8" xfId="1603" xr:uid="{00000000-0005-0000-0000-000083050000}"/>
    <cellStyle name="Normalno 6 7 9" xfId="1628" xr:uid="{FDC07DC9-308D-47C6-A23C-98FAE48738FA}"/>
    <cellStyle name="Normalno 6 8" xfId="30" xr:uid="{00000000-0005-0000-0000-000084050000}"/>
    <cellStyle name="Normalno 6 8 2" xfId="92" xr:uid="{00000000-0005-0000-0000-000085050000}"/>
    <cellStyle name="Normalno 6 8 2 2" xfId="313" xr:uid="{00000000-0005-0000-0000-000086050000}"/>
    <cellStyle name="Normalno 6 8 2 2 2" xfId="1465" xr:uid="{00000000-0005-0000-0000-000087050000}"/>
    <cellStyle name="Normalno 6 8 2 2 2 2" xfId="2466" xr:uid="{B1FE9825-8DB5-4848-8A4C-8BD88E6E784F}"/>
    <cellStyle name="Normalno 6 8 2 2 3" xfId="1908" xr:uid="{AA3B8C4E-6991-410E-900B-8D7A2BC096FF}"/>
    <cellStyle name="Normalno 6 8 2 3" xfId="1464" xr:uid="{00000000-0005-0000-0000-000088050000}"/>
    <cellStyle name="Normalno 6 8 2 3 2" xfId="2465" xr:uid="{57C9F191-663F-4C75-8964-63EDBAB08104}"/>
    <cellStyle name="Normalno 6 8 2 4" xfId="1608" xr:uid="{00000000-0005-0000-0000-000089050000}"/>
    <cellStyle name="Normalno 6 8 2 5" xfId="1687" xr:uid="{C5D82D46-1707-483A-907C-850CFBA12700}"/>
    <cellStyle name="Normalno 6 8 3" xfId="148" xr:uid="{00000000-0005-0000-0000-00008A050000}"/>
    <cellStyle name="Normalno 6 8 3 2" xfId="368" xr:uid="{00000000-0005-0000-0000-00008B050000}"/>
    <cellStyle name="Normalno 6 8 3 2 2" xfId="1467" xr:uid="{00000000-0005-0000-0000-00008C050000}"/>
    <cellStyle name="Normalno 6 8 3 2 2 2" xfId="2468" xr:uid="{7CF1F859-D2F1-4FDE-AD6E-99C69EEB68CE}"/>
    <cellStyle name="Normalno 6 8 3 2 3" xfId="1963" xr:uid="{A8C69828-8B6D-4080-B1A8-9760D189E587}"/>
    <cellStyle name="Normalno 6 8 3 3" xfId="1466" xr:uid="{00000000-0005-0000-0000-00008D050000}"/>
    <cellStyle name="Normalno 6 8 3 3 2" xfId="2467" xr:uid="{0F9C7B44-D602-4C61-B86F-711363128395}"/>
    <cellStyle name="Normalno 6 8 3 4" xfId="1743" xr:uid="{D38DDA05-AA48-41C5-979D-3E82BCCDC228}"/>
    <cellStyle name="Normalno 6 8 4" xfId="203" xr:uid="{00000000-0005-0000-0000-00008E050000}"/>
    <cellStyle name="Normalno 6 8 4 2" xfId="1468" xr:uid="{00000000-0005-0000-0000-00008F050000}"/>
    <cellStyle name="Normalno 6 8 4 2 2" xfId="2469" xr:uid="{B0D6629B-C62A-4B74-8829-D11E8FA16E23}"/>
    <cellStyle name="Normalno 6 8 4 3" xfId="931" xr:uid="{00000000-0005-0000-0000-000090050000}"/>
    <cellStyle name="Normalno 6 8 4 3 2" xfId="2069" xr:uid="{47152AA3-6628-4038-9132-AFFC6F9D46D3}"/>
    <cellStyle name="Normalno 6 8 4 4" xfId="1798" xr:uid="{F6928E1A-E0E9-436A-8A5A-BB4F7E8E5C20}"/>
    <cellStyle name="Normalno 6 8 5" xfId="258" xr:uid="{00000000-0005-0000-0000-000091050000}"/>
    <cellStyle name="Normalno 6 8 5 2" xfId="1469" xr:uid="{00000000-0005-0000-0000-000092050000}"/>
    <cellStyle name="Normalno 6 8 5 2 2" xfId="2470" xr:uid="{5902BD3A-84D5-4699-9A79-5AA93BC3E266}"/>
    <cellStyle name="Normalno 6 8 5 3" xfId="1853" xr:uid="{AB32CDF2-9BCC-4CC8-ABEF-61324E616C67}"/>
    <cellStyle name="Normalno 6 8 6" xfId="1463" xr:uid="{00000000-0005-0000-0000-000093050000}"/>
    <cellStyle name="Normalno 6 8 6 2" xfId="2464" xr:uid="{0186B674-6964-418B-9E74-E31BA25A50B2}"/>
    <cellStyle name="Normalno 6 8 7" xfId="1607" xr:uid="{00000000-0005-0000-0000-000094050000}"/>
    <cellStyle name="Normalno 6 8 8" xfId="1632" xr:uid="{E479EE53-512E-4A3B-8787-AC64E1BC3851}"/>
    <cellStyle name="Normalno 6 9" xfId="35" xr:uid="{00000000-0005-0000-0000-000095050000}"/>
    <cellStyle name="Normalno 6 9 2" xfId="97" xr:uid="{00000000-0005-0000-0000-000096050000}"/>
    <cellStyle name="Normalno 6 9 2 2" xfId="318" xr:uid="{00000000-0005-0000-0000-000097050000}"/>
    <cellStyle name="Normalno 6 9 2 2 2" xfId="1472" xr:uid="{00000000-0005-0000-0000-000098050000}"/>
    <cellStyle name="Normalno 6 9 2 2 2 2" xfId="2473" xr:uid="{C5DD7E9B-4597-4AE2-AEE9-A9B05F9F86E4}"/>
    <cellStyle name="Normalno 6 9 2 2 3" xfId="1913" xr:uid="{64832BB8-F224-4504-B759-57E9CE815F47}"/>
    <cellStyle name="Normalno 6 9 2 3" xfId="1471" xr:uid="{00000000-0005-0000-0000-000099050000}"/>
    <cellStyle name="Normalno 6 9 2 3 2" xfId="2472" xr:uid="{A49437EE-9744-4F34-A8D3-B0E47465325F}"/>
    <cellStyle name="Normalno 6 9 2 4" xfId="1610" xr:uid="{00000000-0005-0000-0000-00009A050000}"/>
    <cellStyle name="Normalno 6 9 2 5" xfId="1692" xr:uid="{395D6303-6EED-48C4-89DC-6606F4344083}"/>
    <cellStyle name="Normalno 6 9 3" xfId="153" xr:uid="{00000000-0005-0000-0000-00009B050000}"/>
    <cellStyle name="Normalno 6 9 3 2" xfId="373" xr:uid="{00000000-0005-0000-0000-00009C050000}"/>
    <cellStyle name="Normalno 6 9 3 2 2" xfId="1474" xr:uid="{00000000-0005-0000-0000-00009D050000}"/>
    <cellStyle name="Normalno 6 9 3 2 2 2" xfId="2475" xr:uid="{62D89C57-00A0-4C1C-9D1E-769F459322AF}"/>
    <cellStyle name="Normalno 6 9 3 2 3" xfId="1968" xr:uid="{501A033F-DDB6-478F-9D03-902AD62CB51B}"/>
    <cellStyle name="Normalno 6 9 3 3" xfId="1473" xr:uid="{00000000-0005-0000-0000-00009E050000}"/>
    <cellStyle name="Normalno 6 9 3 3 2" xfId="2474" xr:uid="{0CE06856-85B7-4C36-ADE7-92CF2FBB0602}"/>
    <cellStyle name="Normalno 6 9 3 4" xfId="1748" xr:uid="{C8C8BDB5-BD55-4094-A5E6-845C34E43D3A}"/>
    <cellStyle name="Normalno 6 9 4" xfId="208" xr:uid="{00000000-0005-0000-0000-00009F050000}"/>
    <cellStyle name="Normalno 6 9 4 2" xfId="1475" xr:uid="{00000000-0005-0000-0000-0000A0050000}"/>
    <cellStyle name="Normalno 6 9 4 2 2" xfId="2476" xr:uid="{26B52DDE-7A65-44C4-9945-9E433AC1BCD7}"/>
    <cellStyle name="Normalno 6 9 4 3" xfId="932" xr:uid="{00000000-0005-0000-0000-0000A1050000}"/>
    <cellStyle name="Normalno 6 9 4 3 2" xfId="2070" xr:uid="{5ECA6C2D-520A-4B6C-8374-7BA5A5BFEC03}"/>
    <cellStyle name="Normalno 6 9 4 4" xfId="1803" xr:uid="{0295F677-9646-4C77-B948-E01BA45DCDE2}"/>
    <cellStyle name="Normalno 6 9 5" xfId="263" xr:uid="{00000000-0005-0000-0000-0000A2050000}"/>
    <cellStyle name="Normalno 6 9 5 2" xfId="1476" xr:uid="{00000000-0005-0000-0000-0000A3050000}"/>
    <cellStyle name="Normalno 6 9 5 2 2" xfId="2477" xr:uid="{330A47FF-9CE2-498C-AAE5-B3B410337822}"/>
    <cellStyle name="Normalno 6 9 5 3" xfId="1858" xr:uid="{12D9426F-5BD4-4221-9168-0D9A7DC680E3}"/>
    <cellStyle name="Normalno 6 9 6" xfId="1470" xr:uid="{00000000-0005-0000-0000-0000A4050000}"/>
    <cellStyle name="Normalno 6 9 6 2" xfId="2471" xr:uid="{00A26F96-EFDD-4C33-9633-D0956B1FC8CA}"/>
    <cellStyle name="Normalno 6 9 7" xfId="1609" xr:uid="{00000000-0005-0000-0000-0000A5050000}"/>
    <cellStyle name="Normalno 6 9 8" xfId="1637" xr:uid="{A03ECE37-8A35-41E7-AF17-69FF7AFAE61F}"/>
    <cellStyle name="Normalno 7" xfId="59" xr:uid="{00000000-0005-0000-0000-0000A6050000}"/>
    <cellStyle name="Normalno 7 2" xfId="933" xr:uid="{00000000-0005-0000-0000-0000A7050000}"/>
    <cellStyle name="Normalno 8" xfId="934" xr:uid="{00000000-0005-0000-0000-0000A8050000}"/>
    <cellStyle name="Normalno 8 2" xfId="935" xr:uid="{00000000-0005-0000-0000-0000A9050000}"/>
    <cellStyle name="Normalno 8 3" xfId="936" xr:uid="{00000000-0005-0000-0000-0000AA050000}"/>
    <cellStyle name="Normalno 9" xfId="937" xr:uid="{00000000-0005-0000-0000-0000AB050000}"/>
    <cellStyle name="Note 2" xfId="938" xr:uid="{00000000-0005-0000-0000-0000AC050000}"/>
    <cellStyle name="Note 3" xfId="939" xr:uid="{00000000-0005-0000-0000-0000AD050000}"/>
    <cellStyle name="Obično 10" xfId="940" xr:uid="{00000000-0005-0000-0000-0000AE050000}"/>
    <cellStyle name="Obično 10 2" xfId="941" xr:uid="{00000000-0005-0000-0000-0000AF050000}"/>
    <cellStyle name="Obično 10 2 2" xfId="1478" xr:uid="{00000000-0005-0000-0000-0000B0050000}"/>
    <cellStyle name="Obično 10 2 2 2" xfId="2479" xr:uid="{02EA65DA-30C5-4308-9EF6-936D7E1CD8DC}"/>
    <cellStyle name="Obično 10 2 3" xfId="2072" xr:uid="{5E314015-EC1E-421B-957A-FD9235B9353E}"/>
    <cellStyle name="Obično 10 3" xfId="942" xr:uid="{00000000-0005-0000-0000-0000B1050000}"/>
    <cellStyle name="Obično 10 4" xfId="1477" xr:uid="{00000000-0005-0000-0000-0000B2050000}"/>
    <cellStyle name="Obično 10 4 2" xfId="2478" xr:uid="{B7D4CDCB-A3E5-4A6B-AE13-55588BEC8B80}"/>
    <cellStyle name="Obično 10 5" xfId="2071" xr:uid="{6046EB54-4D9F-458E-B122-123CEB3EA58F}"/>
    <cellStyle name="Obično 11" xfId="943" xr:uid="{00000000-0005-0000-0000-0000B3050000}"/>
    <cellStyle name="Obično 12" xfId="944" xr:uid="{00000000-0005-0000-0000-0000B4050000}"/>
    <cellStyle name="Obično 12 2" xfId="945" xr:uid="{00000000-0005-0000-0000-0000B5050000}"/>
    <cellStyle name="Obično 12 2 2" xfId="1480" xr:uid="{00000000-0005-0000-0000-0000B6050000}"/>
    <cellStyle name="Obično 12 2 2 2" xfId="2481" xr:uid="{79D39343-F603-4FA4-81AD-E585B9B45DE4}"/>
    <cellStyle name="Obično 12 2 3" xfId="2074" xr:uid="{5DCEE002-358B-4CB4-86CB-D0BBBEFF6743}"/>
    <cellStyle name="Obično 12 3" xfId="946" xr:uid="{00000000-0005-0000-0000-0000B7050000}"/>
    <cellStyle name="Obično 12 4" xfId="947" xr:uid="{00000000-0005-0000-0000-0000B8050000}"/>
    <cellStyle name="Obično 12 5" xfId="1479" xr:uid="{00000000-0005-0000-0000-0000B9050000}"/>
    <cellStyle name="Obično 12 5 2" xfId="2480" xr:uid="{E56B24B6-2197-4EA8-BC34-6EE2398A3018}"/>
    <cellStyle name="Obično 12 6" xfId="2073" xr:uid="{EB9BDAC6-34FF-47CC-9171-B1EB77344EC5}"/>
    <cellStyle name="Obično 13" xfId="948" xr:uid="{00000000-0005-0000-0000-0000BA050000}"/>
    <cellStyle name="Obično 13 2" xfId="949" xr:uid="{00000000-0005-0000-0000-0000BB050000}"/>
    <cellStyle name="Obično 13 2 2" xfId="1482" xr:uid="{00000000-0005-0000-0000-0000BC050000}"/>
    <cellStyle name="Obično 13 2 2 2" xfId="2483" xr:uid="{454EA0EC-B727-4AEC-BDAB-6B23CFB67ECD}"/>
    <cellStyle name="Obično 13 2 3" xfId="2076" xr:uid="{9611AE83-F9FA-4F21-8179-8EB847717813}"/>
    <cellStyle name="Obično 13 3" xfId="950" xr:uid="{00000000-0005-0000-0000-0000BD050000}"/>
    <cellStyle name="Obično 13 4" xfId="951" xr:uid="{00000000-0005-0000-0000-0000BE050000}"/>
    <cellStyle name="Obično 13 5" xfId="1481" xr:uid="{00000000-0005-0000-0000-0000BF050000}"/>
    <cellStyle name="Obično 13 5 2" xfId="2482" xr:uid="{EB5FA7F4-F936-49D8-945E-6AFA6820E650}"/>
    <cellStyle name="Obično 13 6" xfId="2075" xr:uid="{701F7BB9-CB90-43BA-BBA2-2A66962C2971}"/>
    <cellStyle name="Obično 14" xfId="952" xr:uid="{00000000-0005-0000-0000-0000C0050000}"/>
    <cellStyle name="Obično 15" xfId="953" xr:uid="{00000000-0005-0000-0000-0000C1050000}"/>
    <cellStyle name="Obično 16" xfId="954" xr:uid="{00000000-0005-0000-0000-0000C2050000}"/>
    <cellStyle name="Obično 2" xfId="955" xr:uid="{00000000-0005-0000-0000-0000C3050000}"/>
    <cellStyle name="Obično 2 2" xfId="956" xr:uid="{00000000-0005-0000-0000-0000C4050000}"/>
    <cellStyle name="Obično 2 2 2" xfId="957" xr:uid="{00000000-0005-0000-0000-0000C5050000}"/>
    <cellStyle name="Obično 2 2 2 2" xfId="958" xr:uid="{00000000-0005-0000-0000-0000C6050000}"/>
    <cellStyle name="Obično 2 2 2 2 2" xfId="959" xr:uid="{00000000-0005-0000-0000-0000C7050000}"/>
    <cellStyle name="Obično 2 2 3" xfId="960" xr:uid="{00000000-0005-0000-0000-0000C8050000}"/>
    <cellStyle name="Obično 2 2 4" xfId="961" xr:uid="{00000000-0005-0000-0000-0000C9050000}"/>
    <cellStyle name="Obično 2 2 5" xfId="962" xr:uid="{00000000-0005-0000-0000-0000CA050000}"/>
    <cellStyle name="Obično 2 2 6" xfId="963" xr:uid="{00000000-0005-0000-0000-0000CB050000}"/>
    <cellStyle name="Obično 2 3" xfId="964" xr:uid="{00000000-0005-0000-0000-0000CC050000}"/>
    <cellStyle name="Obično 2 3 2" xfId="965" xr:uid="{00000000-0005-0000-0000-0000CD050000}"/>
    <cellStyle name="Obično 2 3 2 2" xfId="966" xr:uid="{00000000-0005-0000-0000-0000CE050000}"/>
    <cellStyle name="Obično 2 4" xfId="967" xr:uid="{00000000-0005-0000-0000-0000CF050000}"/>
    <cellStyle name="Obično 2 5" xfId="968" xr:uid="{00000000-0005-0000-0000-0000D0050000}"/>
    <cellStyle name="Obično 2 6" xfId="969" xr:uid="{00000000-0005-0000-0000-0000D1050000}"/>
    <cellStyle name="Obično 3" xfId="970" xr:uid="{00000000-0005-0000-0000-0000D2050000}"/>
    <cellStyle name="Obično 3 2" xfId="971" xr:uid="{00000000-0005-0000-0000-0000D3050000}"/>
    <cellStyle name="Obično 3 2 2" xfId="972" xr:uid="{00000000-0005-0000-0000-0000D4050000}"/>
    <cellStyle name="Obično 4" xfId="973" xr:uid="{00000000-0005-0000-0000-0000D5050000}"/>
    <cellStyle name="Obično 4 2" xfId="974" xr:uid="{00000000-0005-0000-0000-0000D6050000}"/>
    <cellStyle name="Obično 4 3" xfId="975" xr:uid="{00000000-0005-0000-0000-0000D7050000}"/>
    <cellStyle name="Obično 4 4" xfId="976" xr:uid="{00000000-0005-0000-0000-0000D8050000}"/>
    <cellStyle name="Obično 4 5" xfId="977" xr:uid="{00000000-0005-0000-0000-0000D9050000}"/>
    <cellStyle name="Obično 4 6" xfId="978" xr:uid="{00000000-0005-0000-0000-0000DA050000}"/>
    <cellStyle name="Obično 4 7" xfId="979" xr:uid="{00000000-0005-0000-0000-0000DB050000}"/>
    <cellStyle name="Obično 5" xfId="980" xr:uid="{00000000-0005-0000-0000-0000DC050000}"/>
    <cellStyle name="Obično 5 2" xfId="981" xr:uid="{00000000-0005-0000-0000-0000DD050000}"/>
    <cellStyle name="Obično 5 3" xfId="982" xr:uid="{00000000-0005-0000-0000-0000DE050000}"/>
    <cellStyle name="Obično 5 4" xfId="983" xr:uid="{00000000-0005-0000-0000-0000DF050000}"/>
    <cellStyle name="Obično 5 5" xfId="984" xr:uid="{00000000-0005-0000-0000-0000E0050000}"/>
    <cellStyle name="Obično 5 6" xfId="985" xr:uid="{00000000-0005-0000-0000-0000E1050000}"/>
    <cellStyle name="Obično 5 7" xfId="986" xr:uid="{00000000-0005-0000-0000-0000E2050000}"/>
    <cellStyle name="Obično 6" xfId="987" xr:uid="{00000000-0005-0000-0000-0000E3050000}"/>
    <cellStyle name="Obično 6 2" xfId="988" xr:uid="{00000000-0005-0000-0000-0000E4050000}"/>
    <cellStyle name="Obično 6 3" xfId="989" xr:uid="{00000000-0005-0000-0000-0000E5050000}"/>
    <cellStyle name="Obično 6 4" xfId="990" xr:uid="{00000000-0005-0000-0000-0000E6050000}"/>
    <cellStyle name="Obično 6 5" xfId="991" xr:uid="{00000000-0005-0000-0000-0000E7050000}"/>
    <cellStyle name="Obično 6 6" xfId="992" xr:uid="{00000000-0005-0000-0000-0000E8050000}"/>
    <cellStyle name="Obično 6 7" xfId="993" xr:uid="{00000000-0005-0000-0000-0000E9050000}"/>
    <cellStyle name="Obično 7" xfId="994" xr:uid="{00000000-0005-0000-0000-0000EA050000}"/>
    <cellStyle name="Obično 7 2" xfId="995" xr:uid="{00000000-0005-0000-0000-0000EB050000}"/>
    <cellStyle name="Obično 7 2 2" xfId="996" xr:uid="{00000000-0005-0000-0000-0000EC050000}"/>
    <cellStyle name="Obično 7 3" xfId="997" xr:uid="{00000000-0005-0000-0000-0000ED050000}"/>
    <cellStyle name="Obično 7 4" xfId="998" xr:uid="{00000000-0005-0000-0000-0000EE050000}"/>
    <cellStyle name="Obično 8" xfId="999" xr:uid="{00000000-0005-0000-0000-0000EF050000}"/>
    <cellStyle name="Obično 8 2" xfId="1000" xr:uid="{00000000-0005-0000-0000-0000F0050000}"/>
    <cellStyle name="Obično 8 3" xfId="1001" xr:uid="{00000000-0005-0000-0000-0000F1050000}"/>
    <cellStyle name="Obično 9" xfId="1002" xr:uid="{00000000-0005-0000-0000-0000F2050000}"/>
    <cellStyle name="Obično 9 2" xfId="1003" xr:uid="{00000000-0005-0000-0000-0000F3050000}"/>
    <cellStyle name="Obično 9 3" xfId="1004" xr:uid="{00000000-0005-0000-0000-0000F4050000}"/>
    <cellStyle name="Obično_DOPIS" xfId="1005" xr:uid="{00000000-0005-0000-0000-0000F5050000}"/>
    <cellStyle name="Output 2" xfId="1006" xr:uid="{00000000-0005-0000-0000-0000F6050000}"/>
    <cellStyle name="Output 3" xfId="1007" xr:uid="{00000000-0005-0000-0000-0000F7050000}"/>
    <cellStyle name="Output 4" xfId="1008" xr:uid="{00000000-0005-0000-0000-0000F8050000}"/>
    <cellStyle name="Percent 2" xfId="1009" xr:uid="{00000000-0005-0000-0000-0000F9050000}"/>
    <cellStyle name="Postotak 2" xfId="1010" xr:uid="{00000000-0005-0000-0000-0000FA050000}"/>
    <cellStyle name="Povezana ćelija 2" xfId="1011" xr:uid="{00000000-0005-0000-0000-0000FB050000}"/>
    <cellStyle name="Povezana ćelija 2 2" xfId="1012" xr:uid="{00000000-0005-0000-0000-0000FC050000}"/>
    <cellStyle name="Provjera ćelije 2" xfId="1013" xr:uid="{00000000-0005-0000-0000-0000FD050000}"/>
    <cellStyle name="Provjera ćelije 2 2" xfId="1014" xr:uid="{00000000-0005-0000-0000-0000FE050000}"/>
    <cellStyle name="redni brojevi" xfId="1015" xr:uid="{00000000-0005-0000-0000-0000FF050000}"/>
    <cellStyle name="Standard_HPL_9904" xfId="1016" xr:uid="{00000000-0005-0000-0000-000000060000}"/>
    <cellStyle name="Stil 1" xfId="1017" xr:uid="{00000000-0005-0000-0000-000001060000}"/>
    <cellStyle name="Stil 1 2" xfId="1018" xr:uid="{00000000-0005-0000-0000-000002060000}"/>
    <cellStyle name="Stil 1 3" xfId="1019" xr:uid="{00000000-0005-0000-0000-000003060000}"/>
    <cellStyle name="Style 1" xfId="60" xr:uid="{00000000-0005-0000-0000-000004060000}"/>
    <cellStyle name="Style 1 2" xfId="1020" xr:uid="{00000000-0005-0000-0000-000005060000}"/>
    <cellStyle name="Style 1 3" xfId="1021" xr:uid="{00000000-0005-0000-0000-000006060000}"/>
    <cellStyle name="Style 1 4" xfId="1022" xr:uid="{00000000-0005-0000-0000-000007060000}"/>
    <cellStyle name="Tekst objašnjenja 2" xfId="1023" xr:uid="{00000000-0005-0000-0000-000008060000}"/>
    <cellStyle name="Tekst objašnjenja 2 2" xfId="1024" xr:uid="{00000000-0005-0000-0000-000009060000}"/>
    <cellStyle name="Tekst upozorenja 2" xfId="1025" xr:uid="{00000000-0005-0000-0000-00000A060000}"/>
    <cellStyle name="Tekst upozorenja 2 2" xfId="1026" xr:uid="{00000000-0005-0000-0000-00000B060000}"/>
    <cellStyle name="Title 2" xfId="1027" xr:uid="{00000000-0005-0000-0000-00000C060000}"/>
    <cellStyle name="Total" xfId="1028" xr:uid="{00000000-0005-0000-0000-00000D060000}"/>
    <cellStyle name="Total 2" xfId="1029" xr:uid="{00000000-0005-0000-0000-00000E060000}"/>
    <cellStyle name="Ukupni zbroj 2" xfId="1030" xr:uid="{00000000-0005-0000-0000-00000F060000}"/>
    <cellStyle name="Ukupni zbroj 2 2" xfId="1031" xr:uid="{00000000-0005-0000-0000-000010060000}"/>
    <cellStyle name="Unos 2" xfId="1032" xr:uid="{00000000-0005-0000-0000-000011060000}"/>
    <cellStyle name="Unos 2 2" xfId="1033" xr:uid="{00000000-0005-0000-0000-000012060000}"/>
    <cellStyle name="Valuta 2" xfId="10" xr:uid="{00000000-0005-0000-0000-000013060000}"/>
    <cellStyle name="Valuta 2 2" xfId="1034" xr:uid="{00000000-0005-0000-0000-000014060000}"/>
    <cellStyle name="Valuta 2 3" xfId="1035" xr:uid="{00000000-0005-0000-0000-000015060000}"/>
    <cellStyle name="Valuta 3" xfId="134" xr:uid="{00000000-0005-0000-0000-000016060000}"/>
    <cellStyle name="Valuta 3 2" xfId="1037" xr:uid="{00000000-0005-0000-0000-000017060000}"/>
    <cellStyle name="Valuta 3 2 2" xfId="1038" xr:uid="{00000000-0005-0000-0000-000018060000}"/>
    <cellStyle name="Valuta 3 2 3" xfId="2077" xr:uid="{278D629B-CE63-4871-9B96-A946C480BC2D}"/>
    <cellStyle name="Valuta 3 3" xfId="1039" xr:uid="{00000000-0005-0000-0000-000019060000}"/>
    <cellStyle name="Valuta 3 3 2" xfId="1483" xr:uid="{00000000-0005-0000-0000-00001A060000}"/>
    <cellStyle name="Valuta 3 3 2 2" xfId="2484" xr:uid="{E46D7D6F-306C-458E-AA1F-7868BBEF7030}"/>
    <cellStyle name="Valuta 3 3 3" xfId="2078" xr:uid="{F2393700-A657-48A0-943D-CF48079CDC7C}"/>
    <cellStyle name="Valuta 3 4" xfId="1040" xr:uid="{00000000-0005-0000-0000-00001B060000}"/>
    <cellStyle name="Valuta 3 5" xfId="1041" xr:uid="{00000000-0005-0000-0000-00001C060000}"/>
    <cellStyle name="Valuta 3 6" xfId="1036" xr:uid="{00000000-0005-0000-0000-00001D060000}"/>
    <cellStyle name="Valuta 3 7" xfId="1729" xr:uid="{F140F032-32E1-4549-80F9-BB192207B4F5}"/>
    <cellStyle name="Valuta 4" xfId="1042" xr:uid="{00000000-0005-0000-0000-00001E060000}"/>
    <cellStyle name="Valuta 5" xfId="1043" xr:uid="{00000000-0005-0000-0000-00001F060000}"/>
    <cellStyle name="Warning Text 2" xfId="1044" xr:uid="{00000000-0005-0000-0000-000020060000}"/>
    <cellStyle name="Warning Text 3" xfId="1045" xr:uid="{00000000-0005-0000-0000-000021060000}"/>
    <cellStyle name="zadnja" xfId="1046" xr:uid="{00000000-0005-0000-0000-000022060000}"/>
    <cellStyle name="zadnja 2" xfId="1047" xr:uid="{00000000-0005-0000-0000-000023060000}"/>
    <cellStyle name="Zarez 10" xfId="1048" xr:uid="{00000000-0005-0000-0000-000024060000}"/>
    <cellStyle name="Zarez 10 2" xfId="1049" xr:uid="{00000000-0005-0000-0000-000025060000}"/>
    <cellStyle name="Zarez 11" xfId="1050" xr:uid="{00000000-0005-0000-0000-000026060000}"/>
    <cellStyle name="Zarez 12" xfId="1051" xr:uid="{00000000-0005-0000-0000-000027060000}"/>
    <cellStyle name="Zarez 13" xfId="1052" xr:uid="{00000000-0005-0000-0000-000028060000}"/>
    <cellStyle name="Zarez 14" xfId="1053" xr:uid="{00000000-0005-0000-0000-000029060000}"/>
    <cellStyle name="Zarez 15" xfId="1088" xr:uid="{00000000-0005-0000-0000-00002A060000}"/>
    <cellStyle name="Zarez 15 2" xfId="2089" xr:uid="{342674B3-659B-4EB3-88AA-7B937EC77829}"/>
    <cellStyle name="Zarez 2" xfId="7" xr:uid="{00000000-0005-0000-0000-00002B060000}"/>
    <cellStyle name="Zarez 2 2" xfId="1054" xr:uid="{00000000-0005-0000-0000-00002C060000}"/>
    <cellStyle name="Zarez 2 3" xfId="1055" xr:uid="{00000000-0005-0000-0000-00002D060000}"/>
    <cellStyle name="Zarez 2 4" xfId="1056" xr:uid="{00000000-0005-0000-0000-00002E060000}"/>
    <cellStyle name="Zarez 2 5" xfId="1057" xr:uid="{00000000-0005-0000-0000-00002F060000}"/>
    <cellStyle name="Zarez 2 5 2" xfId="2079" xr:uid="{AF20C2A2-3915-4FA2-8D5E-4C8D2AED15A5}"/>
    <cellStyle name="Zarez 2 5 3" xfId="2496" xr:uid="{4B108975-4FD1-4EE9-851A-E90AB6E7F32F}"/>
    <cellStyle name="Zarez 2 6" xfId="1058" xr:uid="{00000000-0005-0000-0000-000030060000}"/>
    <cellStyle name="Zarez 2 6 2" xfId="2080" xr:uid="{5868BFE3-5457-44A4-8DFD-353F7ABD937E}"/>
    <cellStyle name="Zarez 2 6 3" xfId="2497" xr:uid="{563FCD56-79EB-4A50-9B71-449075143198}"/>
    <cellStyle name="Zarez 2 7" xfId="1059" xr:uid="{00000000-0005-0000-0000-000031060000}"/>
    <cellStyle name="Zarez 2 7 2" xfId="2081" xr:uid="{D2020EDC-443A-4CE0-9A6C-D85454CBE99A}"/>
    <cellStyle name="Zarez 2 8" xfId="1060" xr:uid="{00000000-0005-0000-0000-000032060000}"/>
    <cellStyle name="Zarez 3" xfId="405" xr:uid="{00000000-0005-0000-0000-000033060000}"/>
    <cellStyle name="Zarez 3 2" xfId="1061" xr:uid="{00000000-0005-0000-0000-000034060000}"/>
    <cellStyle name="Zarez 3 2 2" xfId="1062" xr:uid="{00000000-0005-0000-0000-000035060000}"/>
    <cellStyle name="Zarez 3 2 2 2" xfId="2082" xr:uid="{37654266-8FAB-4107-B374-BA6CEE92273A}"/>
    <cellStyle name="Zarez 3 2 2 3" xfId="2498" xr:uid="{772CA679-B85D-4AE4-AA4D-DA8647877606}"/>
    <cellStyle name="Zarez 3 2 3" xfId="1063" xr:uid="{00000000-0005-0000-0000-000036060000}"/>
    <cellStyle name="Zarez 3 2 3 2" xfId="1484" xr:uid="{00000000-0005-0000-0000-000037060000}"/>
    <cellStyle name="Zarez 3 2 3 2 2" xfId="2485" xr:uid="{143E0CC1-8B60-47A9-A32C-70C91D935E46}"/>
    <cellStyle name="Zarez 3 2 3 3" xfId="2083" xr:uid="{1AFC62A8-5E3E-4D42-8199-4CFCAF2EA64D}"/>
    <cellStyle name="Zarez 3 3" xfId="1064" xr:uid="{00000000-0005-0000-0000-000038060000}"/>
    <cellStyle name="Zarez 3 3 2" xfId="1485" xr:uid="{00000000-0005-0000-0000-000039060000}"/>
    <cellStyle name="Zarez 3 3 2 2" xfId="2486" xr:uid="{B7042D8E-8EC5-4476-9BD7-95887D2D30D5}"/>
    <cellStyle name="Zarez 3 3 3" xfId="2084" xr:uid="{04E24BFC-F452-4DD1-AF79-53C2DD58B2C1}"/>
    <cellStyle name="Zarez 3 4" xfId="1065" xr:uid="{00000000-0005-0000-0000-00003A060000}"/>
    <cellStyle name="Zarez 3 5" xfId="1066" xr:uid="{00000000-0005-0000-0000-00003B060000}"/>
    <cellStyle name="Zarez 3 6" xfId="1067" xr:uid="{00000000-0005-0000-0000-00003C060000}"/>
    <cellStyle name="Zarez 3 7" xfId="2000" xr:uid="{206AB206-9338-45E1-A132-95D088EDE877}"/>
    <cellStyle name="Zarez 4" xfId="1068" xr:uid="{00000000-0005-0000-0000-00003D060000}"/>
    <cellStyle name="Zarez 4 2" xfId="1069" xr:uid="{00000000-0005-0000-0000-00003E060000}"/>
    <cellStyle name="Zarez 4 2 2" xfId="1070" xr:uid="{00000000-0005-0000-0000-00003F060000}"/>
    <cellStyle name="Zarez 4 2 3" xfId="2085" xr:uid="{3B6C53DA-52AC-4B56-8DF2-8322B94B640F}"/>
    <cellStyle name="Zarez 4 3" xfId="1071" xr:uid="{00000000-0005-0000-0000-000040060000}"/>
    <cellStyle name="Zarez 4 4" xfId="1072" xr:uid="{00000000-0005-0000-0000-000041060000}"/>
    <cellStyle name="Zarez 4 5" xfId="1073" xr:uid="{00000000-0005-0000-0000-000042060000}"/>
    <cellStyle name="Zarez 5" xfId="1074" xr:uid="{00000000-0005-0000-0000-000043060000}"/>
    <cellStyle name="Zarez 5 2" xfId="1075" xr:uid="{00000000-0005-0000-0000-000044060000}"/>
    <cellStyle name="Zarez 6" xfId="1076" xr:uid="{00000000-0005-0000-0000-000045060000}"/>
    <cellStyle name="Zarez 6 2" xfId="2086" xr:uid="{D19A9402-1C25-49FA-841D-181997DB5011}"/>
    <cellStyle name="Zarez 6 3" xfId="2499" xr:uid="{FDDB7144-0FAA-4026-92E9-1A4C8CC38754}"/>
    <cellStyle name="Zarez 7" xfId="1077" xr:uid="{00000000-0005-0000-0000-000046060000}"/>
    <cellStyle name="Zarez 7 2" xfId="1078" xr:uid="{00000000-0005-0000-0000-000047060000}"/>
    <cellStyle name="Zarez 7 3" xfId="1079" xr:uid="{00000000-0005-0000-0000-000048060000}"/>
    <cellStyle name="Zarez 7 4" xfId="1080" xr:uid="{00000000-0005-0000-0000-000049060000}"/>
    <cellStyle name="Zarez 7 5" xfId="1081" xr:uid="{00000000-0005-0000-0000-00004A060000}"/>
    <cellStyle name="Zarez 7 6" xfId="1082" xr:uid="{00000000-0005-0000-0000-00004B060000}"/>
    <cellStyle name="Zarez 8" xfId="1083" xr:uid="{00000000-0005-0000-0000-00004C060000}"/>
    <cellStyle name="Zarez 9" xfId="1084" xr:uid="{00000000-0005-0000-0000-00004D060000}"/>
    <cellStyle name="Zarez 9 2" xfId="2087" xr:uid="{29BCBFCB-2BAC-4C38-BB69-461632AB87EA}"/>
    <cellStyle name="Zarez 9 3" xfId="2500" xr:uid="{0D073142-BF84-471C-9990-C40E1E760CC5}"/>
  </cellStyles>
  <dxfs count="0"/>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png"/><Relationship Id="rId7" Type="http://schemas.openxmlformats.org/officeDocument/2006/relationships/image" Target="../media/image8.jpeg"/><Relationship Id="rId2" Type="http://schemas.openxmlformats.org/officeDocument/2006/relationships/image" Target="../media/image3.jpg"/><Relationship Id="rId1" Type="http://schemas.openxmlformats.org/officeDocument/2006/relationships/image" Target="../media/image2.wmf"/><Relationship Id="rId6" Type="http://schemas.openxmlformats.org/officeDocument/2006/relationships/image" Target="../media/image7.jpg"/><Relationship Id="rId5" Type="http://schemas.openxmlformats.org/officeDocument/2006/relationships/image" Target="../media/image6.jpeg"/><Relationship Id="rId10" Type="http://schemas.openxmlformats.org/officeDocument/2006/relationships/image" Target="../media/image11.jpeg"/><Relationship Id="rId4" Type="http://schemas.openxmlformats.org/officeDocument/2006/relationships/image" Target="../media/image5.jpg"/><Relationship Id="rId9"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2.wmf"/><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9525</xdr:colOff>
      <xdr:row>0</xdr:row>
      <xdr:rowOff>0</xdr:rowOff>
    </xdr:to>
    <xdr:pic>
      <xdr:nvPicPr>
        <xdr:cNvPr id="2407" name="Picture 1">
          <a:extLst>
            <a:ext uri="{FF2B5EF4-FFF2-40B4-BE49-F238E27FC236}">
              <a16:creationId xmlns:a16="http://schemas.microsoft.com/office/drawing/2014/main" id="{00000000-0008-0000-00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2847975</xdr:colOff>
      <xdr:row>47</xdr:row>
      <xdr:rowOff>9525</xdr:rowOff>
    </xdr:from>
    <xdr:to>
      <xdr:col>4</xdr:col>
      <xdr:colOff>19049</xdr:colOff>
      <xdr:row>53</xdr:row>
      <xdr:rowOff>92196</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50788"/>
        <a:stretch/>
      </xdr:blipFill>
      <xdr:spPr>
        <a:xfrm>
          <a:off x="3143250" y="8305800"/>
          <a:ext cx="1695449" cy="1054221"/>
        </a:xfrm>
        <a:prstGeom prst="rect">
          <a:avLst/>
        </a:prstGeom>
      </xdr:spPr>
    </xdr:pic>
    <xdr:clientData/>
  </xdr:twoCellAnchor>
  <xdr:twoCellAnchor>
    <xdr:from>
      <xdr:col>1</xdr:col>
      <xdr:colOff>2762250</xdr:colOff>
      <xdr:row>43</xdr:row>
      <xdr:rowOff>9525</xdr:rowOff>
    </xdr:from>
    <xdr:to>
      <xdr:col>3</xdr:col>
      <xdr:colOff>295275</xdr:colOff>
      <xdr:row>47</xdr:row>
      <xdr:rowOff>123825</xdr:rowOff>
    </xdr:to>
    <xdr:pic>
      <xdr:nvPicPr>
        <xdr:cNvPr id="21" name="Slika 4">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57525" y="7658100"/>
          <a:ext cx="16383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276225</xdr:colOff>
          <xdr:row>43</xdr:row>
          <xdr:rowOff>95250</xdr:rowOff>
        </xdr:from>
        <xdr:to>
          <xdr:col>4</xdr:col>
          <xdr:colOff>561975</xdr:colOff>
          <xdr:row>46</xdr:row>
          <xdr:rowOff>9525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2552700</xdr:colOff>
      <xdr:row>36</xdr:row>
      <xdr:rowOff>9525</xdr:rowOff>
    </xdr:from>
    <xdr:to>
      <xdr:col>4</xdr:col>
      <xdr:colOff>0</xdr:colOff>
      <xdr:row>43</xdr:row>
      <xdr:rowOff>57150</xdr:rowOff>
    </xdr:to>
    <xdr:pic>
      <xdr:nvPicPr>
        <xdr:cNvPr id="4" name="Slika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47975" y="6496050"/>
          <a:ext cx="1971675" cy="1209675"/>
        </a:xfrm>
        <a:prstGeom prst="rect">
          <a:avLst/>
        </a:prstGeom>
      </xdr:spPr>
    </xdr:pic>
    <xdr:clientData/>
  </xdr:twoCellAnchor>
  <xdr:twoCellAnchor editAs="oneCell">
    <xdr:from>
      <xdr:col>1</xdr:col>
      <xdr:colOff>66675</xdr:colOff>
      <xdr:row>6</xdr:row>
      <xdr:rowOff>57150</xdr:rowOff>
    </xdr:from>
    <xdr:to>
      <xdr:col>2</xdr:col>
      <xdr:colOff>403225</xdr:colOff>
      <xdr:row>24</xdr:row>
      <xdr:rowOff>130175</xdr:rowOff>
    </xdr:to>
    <xdr:pic>
      <xdr:nvPicPr>
        <xdr:cNvPr id="22" name="Slika 4">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61950" y="1028700"/>
          <a:ext cx="3975100" cy="298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7621</xdr:rowOff>
    </xdr:from>
    <xdr:to>
      <xdr:col>5</xdr:col>
      <xdr:colOff>0</xdr:colOff>
      <xdr:row>5</xdr:row>
      <xdr:rowOff>151065</xdr:rowOff>
    </xdr:to>
    <xdr:pic>
      <xdr:nvPicPr>
        <xdr:cNvPr id="7" name="Slika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04800" y="7621"/>
          <a:ext cx="6065520" cy="981644"/>
        </a:xfrm>
        <a:prstGeom prst="rect">
          <a:avLst/>
        </a:prstGeom>
      </xdr:spPr>
    </xdr:pic>
    <xdr:clientData/>
  </xdr:twoCellAnchor>
  <xdr:twoCellAnchor editAs="oneCell">
    <xdr:from>
      <xdr:col>1</xdr:col>
      <xdr:colOff>2752830</xdr:colOff>
      <xdr:row>79</xdr:row>
      <xdr:rowOff>71159</xdr:rowOff>
    </xdr:from>
    <xdr:to>
      <xdr:col>4</xdr:col>
      <xdr:colOff>866775</xdr:colOff>
      <xdr:row>87</xdr:row>
      <xdr:rowOff>79174</xdr:rowOff>
    </xdr:to>
    <xdr:pic>
      <xdr:nvPicPr>
        <xdr:cNvPr id="30" name="Picture 92">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3048105" y="15406409"/>
          <a:ext cx="2638320" cy="1913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110490</xdr:colOff>
      <xdr:row>87</xdr:row>
      <xdr:rowOff>104775</xdr:rowOff>
    </xdr:from>
    <xdr:to>
      <xdr:col>1</xdr:col>
      <xdr:colOff>2722456</xdr:colOff>
      <xdr:row>95</xdr:row>
      <xdr:rowOff>99060</xdr:rowOff>
    </xdr:to>
    <xdr:pic>
      <xdr:nvPicPr>
        <xdr:cNvPr id="31" name="Slika 1">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405765" y="17345025"/>
          <a:ext cx="2611966" cy="1899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79</xdr:row>
      <xdr:rowOff>68580</xdr:rowOff>
    </xdr:from>
    <xdr:to>
      <xdr:col>1</xdr:col>
      <xdr:colOff>2726266</xdr:colOff>
      <xdr:row>87</xdr:row>
      <xdr:rowOff>62865</xdr:rowOff>
    </xdr:to>
    <xdr:pic>
      <xdr:nvPicPr>
        <xdr:cNvPr id="32" name="Slika 2">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419100" y="15483840"/>
          <a:ext cx="2611966" cy="19450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2764261</xdr:colOff>
      <xdr:row>87</xdr:row>
      <xdr:rowOff>100211</xdr:rowOff>
    </xdr:from>
    <xdr:to>
      <xdr:col>4</xdr:col>
      <xdr:colOff>866775</xdr:colOff>
      <xdr:row>95</xdr:row>
      <xdr:rowOff>101387</xdr:rowOff>
    </xdr:to>
    <xdr:pic>
      <xdr:nvPicPr>
        <xdr:cNvPr id="33" name="Slika 3">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3059536" y="17340461"/>
          <a:ext cx="2626889" cy="1906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9525</xdr:colOff>
      <xdr:row>2</xdr:row>
      <xdr:rowOff>0</xdr:rowOff>
    </xdr:to>
    <xdr:pic>
      <xdr:nvPicPr>
        <xdr:cNvPr id="1366" name="Picture 1">
          <a:extLst>
            <a:ext uri="{FF2B5EF4-FFF2-40B4-BE49-F238E27FC236}">
              <a16:creationId xmlns:a16="http://schemas.microsoft.com/office/drawing/2014/main" id="{00000000-0008-0000-0100-00005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6</xdr:col>
      <xdr:colOff>0</xdr:colOff>
      <xdr:row>244</xdr:row>
      <xdr:rowOff>0</xdr:rowOff>
    </xdr:from>
    <xdr:ext cx="259461" cy="264560"/>
    <xdr:sp macro="" textlink="">
      <xdr:nvSpPr>
        <xdr:cNvPr id="4" name="TekstniOkvir 3">
          <a:extLst>
            <a:ext uri="{FF2B5EF4-FFF2-40B4-BE49-F238E27FC236}">
              <a16:creationId xmlns:a16="http://schemas.microsoft.com/office/drawing/2014/main" id="{00000000-0008-0000-0100-000004000000}"/>
            </a:ext>
          </a:extLst>
        </xdr:cNvPr>
        <xdr:cNvSpPr txBox="1"/>
      </xdr:nvSpPr>
      <xdr:spPr>
        <a:xfrm>
          <a:off x="10538269" y="203822966"/>
          <a:ext cx="25946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sz="1100"/>
        </a:p>
      </xdr:txBody>
    </xdr:sp>
    <xdr:clientData/>
  </xdr:oneCellAnchor>
  <xdr:oneCellAnchor>
    <xdr:from>
      <xdr:col>6</xdr:col>
      <xdr:colOff>0</xdr:colOff>
      <xdr:row>245</xdr:row>
      <xdr:rowOff>0</xdr:rowOff>
    </xdr:from>
    <xdr:ext cx="259461" cy="264560"/>
    <xdr:sp macro="" textlink="">
      <xdr:nvSpPr>
        <xdr:cNvPr id="13" name="TekstniOkvir 12">
          <a:extLst>
            <a:ext uri="{FF2B5EF4-FFF2-40B4-BE49-F238E27FC236}">
              <a16:creationId xmlns:a16="http://schemas.microsoft.com/office/drawing/2014/main" id="{00000000-0008-0000-0100-00000D000000}"/>
            </a:ext>
          </a:extLst>
        </xdr:cNvPr>
        <xdr:cNvSpPr txBox="1"/>
      </xdr:nvSpPr>
      <xdr:spPr>
        <a:xfrm>
          <a:off x="9925511" y="184291432"/>
          <a:ext cx="25946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sz="1100"/>
        </a:p>
      </xdr:txBody>
    </xdr:sp>
    <xdr:clientData/>
  </xdr:oneCellAnchor>
  <xdr:oneCellAnchor>
    <xdr:from>
      <xdr:col>6</xdr:col>
      <xdr:colOff>0</xdr:colOff>
      <xdr:row>245</xdr:row>
      <xdr:rowOff>0</xdr:rowOff>
    </xdr:from>
    <xdr:ext cx="259461" cy="264560"/>
    <xdr:sp macro="" textlink="">
      <xdr:nvSpPr>
        <xdr:cNvPr id="11" name="TekstniOkvir 10">
          <a:extLst>
            <a:ext uri="{FF2B5EF4-FFF2-40B4-BE49-F238E27FC236}">
              <a16:creationId xmlns:a16="http://schemas.microsoft.com/office/drawing/2014/main" id="{00000000-0008-0000-0100-00000B000000}"/>
            </a:ext>
          </a:extLst>
        </xdr:cNvPr>
        <xdr:cNvSpPr txBox="1"/>
      </xdr:nvSpPr>
      <xdr:spPr>
        <a:xfrm>
          <a:off x="9918584" y="214884000"/>
          <a:ext cx="25946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sz="1100"/>
        </a:p>
      </xdr:txBody>
    </xdr:sp>
    <xdr:clientData/>
  </xdr:oneCellAnchor>
  <xdr:twoCellAnchor editAs="oneCell">
    <xdr:from>
      <xdr:col>2</xdr:col>
      <xdr:colOff>471502</xdr:colOff>
      <xdr:row>33</xdr:row>
      <xdr:rowOff>14844</xdr:rowOff>
    </xdr:from>
    <xdr:to>
      <xdr:col>4</xdr:col>
      <xdr:colOff>196062</xdr:colOff>
      <xdr:row>37</xdr:row>
      <xdr:rowOff>26476</xdr:rowOff>
    </xdr:to>
    <xdr:pic>
      <xdr:nvPicPr>
        <xdr:cNvPr id="1361" name="Slika 1360">
          <a:extLst>
            <a:ext uri="{FF2B5EF4-FFF2-40B4-BE49-F238E27FC236}">
              <a16:creationId xmlns:a16="http://schemas.microsoft.com/office/drawing/2014/main" id="{00000000-0008-0000-0100-000051050000}"/>
            </a:ext>
          </a:extLst>
        </xdr:cNvPr>
        <xdr:cNvPicPr>
          <a:picLocks noChangeAspect="1"/>
        </xdr:cNvPicPr>
      </xdr:nvPicPr>
      <xdr:blipFill>
        <a:blip xmlns:r="http://schemas.openxmlformats.org/officeDocument/2006/relationships" r:embed="rId2"/>
        <a:stretch>
          <a:fillRect/>
        </a:stretch>
      </xdr:blipFill>
      <xdr:spPr>
        <a:xfrm>
          <a:off x="4014802" y="23850204"/>
          <a:ext cx="905660" cy="1017472"/>
        </a:xfrm>
        <a:prstGeom prst="rect">
          <a:avLst/>
        </a:prstGeom>
      </xdr:spPr>
    </xdr:pic>
    <xdr:clientData/>
  </xdr:twoCellAnchor>
  <xdr:twoCellAnchor editAs="oneCell">
    <xdr:from>
      <xdr:col>4</xdr:col>
      <xdr:colOff>442085</xdr:colOff>
      <xdr:row>33</xdr:row>
      <xdr:rowOff>23921</xdr:rowOff>
    </xdr:from>
    <xdr:to>
      <xdr:col>5</xdr:col>
      <xdr:colOff>744477</xdr:colOff>
      <xdr:row>37</xdr:row>
      <xdr:rowOff>20493</xdr:rowOff>
    </xdr:to>
    <xdr:pic>
      <xdr:nvPicPr>
        <xdr:cNvPr id="1363" name="Slika 1362">
          <a:extLst>
            <a:ext uri="{FF2B5EF4-FFF2-40B4-BE49-F238E27FC236}">
              <a16:creationId xmlns:a16="http://schemas.microsoft.com/office/drawing/2014/main" id="{00000000-0008-0000-0100-000053050000}"/>
            </a:ext>
          </a:extLst>
        </xdr:cNvPr>
        <xdr:cNvPicPr>
          <a:picLocks noChangeAspect="1"/>
        </xdr:cNvPicPr>
      </xdr:nvPicPr>
      <xdr:blipFill>
        <a:blip xmlns:r="http://schemas.openxmlformats.org/officeDocument/2006/relationships" r:embed="rId3"/>
        <a:stretch>
          <a:fillRect/>
        </a:stretch>
      </xdr:blipFill>
      <xdr:spPr>
        <a:xfrm flipH="1">
          <a:off x="5166485" y="23859281"/>
          <a:ext cx="1049152" cy="1002412"/>
        </a:xfrm>
        <a:prstGeom prst="rect">
          <a:avLst/>
        </a:prstGeom>
      </xdr:spPr>
    </xdr:pic>
    <xdr:clientData/>
  </xdr:twoCellAnchor>
  <xdr:twoCellAnchor editAs="oneCell">
    <xdr:from>
      <xdr:col>3</xdr:col>
      <xdr:colOff>103164</xdr:colOff>
      <xdr:row>31</xdr:row>
      <xdr:rowOff>10744</xdr:rowOff>
    </xdr:from>
    <xdr:to>
      <xdr:col>5</xdr:col>
      <xdr:colOff>227722</xdr:colOff>
      <xdr:row>31</xdr:row>
      <xdr:rowOff>806109</xdr:rowOff>
    </xdr:to>
    <xdr:pic>
      <xdr:nvPicPr>
        <xdr:cNvPr id="1365" name="Slika 1364">
          <a:extLst>
            <a:ext uri="{FF2B5EF4-FFF2-40B4-BE49-F238E27FC236}">
              <a16:creationId xmlns:a16="http://schemas.microsoft.com/office/drawing/2014/main" id="{00000000-0008-0000-0100-000055050000}"/>
            </a:ext>
          </a:extLst>
        </xdr:cNvPr>
        <xdr:cNvPicPr>
          <a:picLocks noChangeAspect="1"/>
        </xdr:cNvPicPr>
      </xdr:nvPicPr>
      <xdr:blipFill>
        <a:blip xmlns:r="http://schemas.openxmlformats.org/officeDocument/2006/relationships" r:embed="rId4"/>
        <a:stretch>
          <a:fillRect/>
        </a:stretch>
      </xdr:blipFill>
      <xdr:spPr>
        <a:xfrm>
          <a:off x="4217964" y="22840264"/>
          <a:ext cx="1480918" cy="804890"/>
        </a:xfrm>
        <a:prstGeom prst="rect">
          <a:avLst/>
        </a:prstGeom>
      </xdr:spPr>
    </xdr:pic>
    <xdr:clientData/>
  </xdr:twoCellAnchor>
  <xdr:twoCellAnchor editAs="oneCell">
    <xdr:from>
      <xdr:col>2</xdr:col>
      <xdr:colOff>34554</xdr:colOff>
      <xdr:row>238</xdr:row>
      <xdr:rowOff>175260</xdr:rowOff>
    </xdr:from>
    <xdr:to>
      <xdr:col>4</xdr:col>
      <xdr:colOff>6500</xdr:colOff>
      <xdr:row>239</xdr:row>
      <xdr:rowOff>464820</xdr:rowOff>
    </xdr:to>
    <xdr:pic>
      <xdr:nvPicPr>
        <xdr:cNvPr id="9" name="Slika 1360">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a:stretch>
          <a:fillRect/>
        </a:stretch>
      </xdr:blipFill>
      <xdr:spPr>
        <a:xfrm>
          <a:off x="3577854" y="78044040"/>
          <a:ext cx="1153046" cy="1295400"/>
        </a:xfrm>
        <a:prstGeom prst="rect">
          <a:avLst/>
        </a:prstGeom>
      </xdr:spPr>
    </xdr:pic>
    <xdr:clientData/>
  </xdr:twoCellAnchor>
  <xdr:twoCellAnchor editAs="oneCell">
    <xdr:from>
      <xdr:col>4</xdr:col>
      <xdr:colOff>141202</xdr:colOff>
      <xdr:row>238</xdr:row>
      <xdr:rowOff>176717</xdr:rowOff>
    </xdr:from>
    <xdr:to>
      <xdr:col>5</xdr:col>
      <xdr:colOff>730175</xdr:colOff>
      <xdr:row>239</xdr:row>
      <xdr:rowOff>447103</xdr:rowOff>
    </xdr:to>
    <xdr:pic>
      <xdr:nvPicPr>
        <xdr:cNvPr id="10" name="Slika 1362">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3"/>
        <a:stretch>
          <a:fillRect/>
        </a:stretch>
      </xdr:blipFill>
      <xdr:spPr>
        <a:xfrm flipH="1">
          <a:off x="4865602" y="78045497"/>
          <a:ext cx="1335733" cy="127622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dimension ref="A1:AY213"/>
  <sheetViews>
    <sheetView tabSelected="1" view="pageBreakPreview" zoomScaleNormal="100" zoomScaleSheetLayoutView="100" zoomScalePageLayoutView="70" workbookViewId="0">
      <selection activeCell="E68" sqref="E68"/>
    </sheetView>
  </sheetViews>
  <sheetFormatPr defaultColWidth="8.85546875" defaultRowHeight="12.75"/>
  <cols>
    <col min="1" max="1" width="4.42578125" style="2" customWidth="1"/>
    <col min="2" max="2" width="54.5703125" style="3" customWidth="1"/>
    <col min="3" max="3" width="7" style="4" customWidth="1"/>
    <col min="4" max="4" width="6.28515625" style="4" customWidth="1"/>
    <col min="5" max="5" width="20.7109375" style="4" customWidth="1"/>
    <col min="6" max="16384" width="8.85546875" style="1"/>
  </cols>
  <sheetData>
    <row r="1" spans="1:14">
      <c r="B1" s="22"/>
      <c r="C1" s="33"/>
      <c r="D1" s="26"/>
      <c r="E1" s="30"/>
      <c r="F1" s="20"/>
      <c r="G1" s="20"/>
      <c r="H1" s="20"/>
      <c r="I1" s="20"/>
      <c r="J1" s="20"/>
      <c r="K1" s="20"/>
      <c r="L1" s="20"/>
      <c r="M1" s="20"/>
      <c r="N1" s="20"/>
    </row>
    <row r="2" spans="1:14">
      <c r="B2" s="22"/>
      <c r="C2" s="33"/>
      <c r="D2" s="26"/>
      <c r="E2" s="30"/>
      <c r="F2" s="20"/>
      <c r="G2" s="20"/>
      <c r="H2" s="20"/>
      <c r="I2" s="20"/>
      <c r="J2" s="20"/>
      <c r="K2" s="20"/>
      <c r="L2" s="20"/>
      <c r="M2" s="20"/>
      <c r="N2" s="20"/>
    </row>
    <row r="3" spans="1:14">
      <c r="B3" s="22"/>
      <c r="C3" s="33"/>
      <c r="D3" s="26"/>
      <c r="E3" s="30"/>
      <c r="F3" s="20"/>
      <c r="G3" s="20"/>
      <c r="H3" s="20"/>
      <c r="I3" s="20"/>
      <c r="J3" s="20"/>
      <c r="K3" s="20"/>
      <c r="L3" s="20"/>
      <c r="M3" s="20"/>
      <c r="N3" s="20"/>
    </row>
    <row r="4" spans="1:14">
      <c r="B4" s="22"/>
      <c r="C4" s="33"/>
      <c r="D4" s="26"/>
      <c r="E4" s="30"/>
      <c r="F4" s="20"/>
      <c r="G4" s="20"/>
      <c r="H4" s="20"/>
      <c r="I4" s="20"/>
      <c r="J4" s="20"/>
      <c r="K4" s="20"/>
      <c r="L4" s="20"/>
      <c r="M4" s="20"/>
      <c r="N4" s="20"/>
    </row>
    <row r="5" spans="1:14">
      <c r="B5" s="22"/>
      <c r="C5" s="33"/>
      <c r="D5" s="26"/>
      <c r="E5" s="30"/>
      <c r="F5" s="20"/>
      <c r="G5" s="20"/>
      <c r="H5" s="20"/>
      <c r="I5" s="20"/>
      <c r="J5" s="20"/>
      <c r="K5" s="20"/>
      <c r="L5" s="20"/>
      <c r="M5" s="20"/>
      <c r="N5" s="20"/>
    </row>
    <row r="6" spans="1:14">
      <c r="B6" s="22"/>
      <c r="C6" s="33"/>
      <c r="D6" s="26"/>
      <c r="E6" s="30"/>
      <c r="F6" s="20"/>
      <c r="G6" s="20"/>
      <c r="H6" s="20"/>
      <c r="I6" s="20"/>
      <c r="J6" s="20"/>
      <c r="K6" s="20"/>
      <c r="L6" s="20"/>
      <c r="M6" s="20"/>
      <c r="N6" s="20"/>
    </row>
    <row r="7" spans="1:14">
      <c r="B7" s="22"/>
      <c r="C7" s="33"/>
      <c r="D7" s="26"/>
      <c r="E7" s="30"/>
      <c r="F7" s="20"/>
      <c r="G7" s="20"/>
      <c r="H7" s="20"/>
      <c r="I7" s="20"/>
      <c r="J7" s="20"/>
      <c r="K7" s="20"/>
      <c r="L7" s="20"/>
      <c r="M7" s="20"/>
      <c r="N7" s="20"/>
    </row>
    <row r="8" spans="1:14">
      <c r="B8" s="22"/>
      <c r="C8" s="33"/>
      <c r="D8" s="26"/>
      <c r="E8" s="30"/>
      <c r="F8" s="20"/>
      <c r="G8" s="20"/>
      <c r="H8" s="20"/>
      <c r="I8" s="20"/>
      <c r="J8" s="20"/>
      <c r="K8" s="20"/>
      <c r="L8" s="20"/>
      <c r="M8" s="20"/>
      <c r="N8" s="20"/>
    </row>
    <row r="9" spans="1:14">
      <c r="B9" s="22"/>
      <c r="C9" s="33"/>
      <c r="D9" s="26"/>
      <c r="E9" s="30"/>
      <c r="F9" s="20"/>
      <c r="G9" s="20"/>
      <c r="H9" s="20"/>
      <c r="I9" s="20"/>
      <c r="J9" s="20"/>
      <c r="K9" s="20"/>
      <c r="L9" s="20"/>
      <c r="M9" s="20"/>
      <c r="N9" s="20"/>
    </row>
    <row r="10" spans="1:14">
      <c r="B10" s="22"/>
      <c r="C10" s="33"/>
      <c r="D10" s="26"/>
      <c r="E10" s="30"/>
      <c r="F10" s="20"/>
      <c r="G10" s="20"/>
      <c r="H10" s="20"/>
      <c r="I10" s="20"/>
      <c r="J10" s="20"/>
      <c r="K10" s="20"/>
      <c r="L10" s="20"/>
      <c r="M10" s="20"/>
      <c r="N10" s="20"/>
    </row>
    <row r="11" spans="1:14">
      <c r="B11" s="22"/>
      <c r="C11" s="33"/>
      <c r="D11" s="26"/>
      <c r="E11" s="30"/>
      <c r="F11" s="20"/>
      <c r="G11" s="20"/>
      <c r="H11" s="20"/>
      <c r="I11" s="20"/>
      <c r="J11" s="20"/>
      <c r="K11" s="20"/>
      <c r="L11" s="20"/>
      <c r="M11" s="20"/>
      <c r="N11" s="20"/>
    </row>
    <row r="12" spans="1:14">
      <c r="B12" s="22"/>
      <c r="C12" s="33"/>
      <c r="D12" s="26"/>
      <c r="E12" s="30"/>
      <c r="F12" s="20"/>
      <c r="G12" s="20"/>
      <c r="H12" s="20"/>
      <c r="I12" s="20"/>
      <c r="J12" s="20"/>
      <c r="K12" s="20"/>
      <c r="L12" s="20"/>
      <c r="M12" s="20"/>
      <c r="N12" s="20"/>
    </row>
    <row r="13" spans="1:14">
      <c r="B13" s="22"/>
      <c r="C13" s="33"/>
      <c r="D13" s="26"/>
      <c r="E13" s="30"/>
      <c r="F13" s="20"/>
      <c r="G13" s="20"/>
      <c r="H13" s="20"/>
      <c r="I13" s="20"/>
      <c r="J13" s="20"/>
      <c r="K13" s="20"/>
      <c r="L13" s="20"/>
      <c r="M13" s="20"/>
      <c r="N13" s="20"/>
    </row>
    <row r="14" spans="1:14">
      <c r="B14" s="22"/>
      <c r="C14" s="33"/>
      <c r="D14" s="26"/>
      <c r="E14" s="30"/>
      <c r="F14" s="20"/>
      <c r="G14" s="20"/>
      <c r="H14" s="20"/>
      <c r="I14" s="20"/>
      <c r="J14" s="20"/>
      <c r="K14" s="20"/>
      <c r="L14" s="20"/>
      <c r="M14" s="20"/>
      <c r="N14" s="20"/>
    </row>
    <row r="15" spans="1:14">
      <c r="A15" s="26"/>
      <c r="B15" s="26"/>
      <c r="C15" s="33"/>
      <c r="D15" s="26"/>
      <c r="E15" s="30"/>
      <c r="F15" s="20"/>
      <c r="G15" s="20"/>
      <c r="H15" s="20"/>
      <c r="I15" s="20"/>
      <c r="J15" s="20"/>
      <c r="K15" s="20"/>
      <c r="L15" s="20"/>
      <c r="M15" s="20"/>
      <c r="N15" s="20"/>
    </row>
    <row r="16" spans="1:14">
      <c r="A16" s="26"/>
      <c r="B16" s="26"/>
      <c r="C16" s="33"/>
      <c r="D16" s="26"/>
      <c r="E16" s="30"/>
      <c r="F16" s="20"/>
      <c r="G16" s="20"/>
      <c r="H16" s="20"/>
      <c r="I16" s="20"/>
      <c r="J16" s="20"/>
      <c r="K16" s="20"/>
      <c r="L16" s="20"/>
      <c r="M16" s="20"/>
      <c r="N16" s="20"/>
    </row>
    <row r="17" spans="1:14">
      <c r="A17" s="26"/>
      <c r="B17" s="26"/>
      <c r="C17" s="33"/>
      <c r="D17" s="26"/>
      <c r="E17" s="30"/>
      <c r="F17" s="20"/>
      <c r="G17" s="20"/>
      <c r="H17" s="20"/>
      <c r="I17" s="20"/>
      <c r="J17" s="20"/>
      <c r="K17" s="20"/>
      <c r="L17" s="20"/>
      <c r="M17" s="20"/>
      <c r="N17" s="20"/>
    </row>
    <row r="18" spans="1:14">
      <c r="A18" s="26"/>
      <c r="B18" s="26"/>
      <c r="C18" s="33"/>
      <c r="D18" s="26"/>
      <c r="E18" s="30"/>
      <c r="F18" s="20"/>
      <c r="G18" s="20"/>
      <c r="H18" s="20"/>
      <c r="I18" s="20"/>
      <c r="J18" s="20"/>
      <c r="K18" s="20"/>
      <c r="L18" s="20"/>
      <c r="M18" s="20"/>
      <c r="N18" s="20"/>
    </row>
    <row r="19" spans="1:14">
      <c r="A19" s="26"/>
      <c r="B19" s="26"/>
      <c r="C19" s="33"/>
      <c r="D19" s="26"/>
      <c r="E19" s="30"/>
      <c r="F19" s="20"/>
      <c r="G19" s="20"/>
      <c r="H19" s="20"/>
      <c r="I19" s="20"/>
      <c r="J19" s="20"/>
      <c r="K19" s="20"/>
      <c r="L19" s="20"/>
      <c r="M19" s="20"/>
      <c r="N19" s="20"/>
    </row>
    <row r="20" spans="1:14">
      <c r="A20" s="26"/>
      <c r="B20" s="26"/>
      <c r="C20" s="33"/>
      <c r="D20" s="26"/>
      <c r="E20" s="30"/>
      <c r="F20" s="20"/>
      <c r="G20" s="20"/>
      <c r="H20" s="20"/>
      <c r="I20" s="20"/>
      <c r="J20" s="20"/>
      <c r="K20" s="20"/>
      <c r="L20" s="20"/>
      <c r="M20" s="20"/>
      <c r="N20" s="20"/>
    </row>
    <row r="21" spans="1:14">
      <c r="A21" s="26"/>
      <c r="B21"/>
      <c r="C21" s="33"/>
      <c r="D21" s="26"/>
      <c r="E21" s="30"/>
      <c r="F21" s="20"/>
      <c r="G21" s="20"/>
      <c r="H21" s="20"/>
      <c r="I21" s="20"/>
      <c r="J21" s="20"/>
      <c r="K21" s="20"/>
      <c r="L21" s="20"/>
      <c r="M21" s="20"/>
      <c r="N21" s="20"/>
    </row>
    <row r="22" spans="1:14">
      <c r="A22" s="26"/>
      <c r="B22" s="26"/>
      <c r="C22" s="33"/>
      <c r="D22" s="26"/>
      <c r="E22" s="30"/>
      <c r="F22" s="20"/>
      <c r="G22" s="20"/>
      <c r="H22" s="20"/>
      <c r="I22" s="20"/>
      <c r="J22" s="20"/>
      <c r="K22" s="20"/>
      <c r="L22" s="20"/>
      <c r="M22" s="20"/>
      <c r="N22" s="20"/>
    </row>
    <row r="23" spans="1:14">
      <c r="A23" s="26"/>
      <c r="B23" s="26"/>
      <c r="C23" s="33"/>
      <c r="D23" s="26"/>
      <c r="E23" s="30"/>
      <c r="F23" s="20"/>
      <c r="G23" s="20"/>
      <c r="H23" s="20"/>
      <c r="I23" s="20"/>
      <c r="J23" s="20"/>
      <c r="K23" s="20"/>
      <c r="L23" s="20"/>
      <c r="M23" s="20"/>
      <c r="N23" s="20"/>
    </row>
    <row r="24" spans="1:14">
      <c r="A24" s="26"/>
      <c r="B24" s="26"/>
      <c r="C24" s="33"/>
      <c r="D24" s="26"/>
      <c r="E24" s="30"/>
      <c r="F24" s="20"/>
      <c r="G24" s="20"/>
      <c r="H24" s="20"/>
      <c r="I24" s="20"/>
      <c r="J24" s="20"/>
      <c r="K24" s="20"/>
      <c r="L24" s="20"/>
      <c r="M24" s="20"/>
      <c r="N24" s="20"/>
    </row>
    <row r="25" spans="1:14">
      <c r="A25" s="26"/>
      <c r="B25" s="26"/>
      <c r="C25" s="33"/>
      <c r="D25" s="26"/>
      <c r="E25" s="30"/>
      <c r="F25" s="20"/>
      <c r="G25" s="20"/>
      <c r="H25" s="20"/>
      <c r="I25" s="20"/>
      <c r="J25" s="20"/>
      <c r="K25" s="20"/>
      <c r="L25" s="20"/>
      <c r="M25" s="20"/>
      <c r="N25" s="20"/>
    </row>
    <row r="26" spans="1:14" s="361" customFormat="1" ht="20.25">
      <c r="A26" s="358"/>
      <c r="B26" s="359" t="s">
        <v>309</v>
      </c>
      <c r="C26" s="360"/>
      <c r="D26" s="359"/>
      <c r="E26" s="360"/>
    </row>
    <row r="27" spans="1:14" s="243" customFormat="1" ht="18">
      <c r="A27" s="239"/>
      <c r="B27" s="240" t="s">
        <v>308</v>
      </c>
      <c r="C27" s="241"/>
      <c r="D27" s="242"/>
      <c r="E27" s="241"/>
    </row>
    <row r="28" spans="1:14" s="243" customFormat="1" ht="18">
      <c r="A28" s="239"/>
      <c r="B28" s="240" t="s">
        <v>333</v>
      </c>
      <c r="C28" s="241"/>
      <c r="D28" s="242"/>
      <c r="E28" s="241"/>
    </row>
    <row r="29" spans="1:14" s="243" customFormat="1" ht="18">
      <c r="A29" s="244"/>
      <c r="B29" s="246" t="s">
        <v>310</v>
      </c>
      <c r="C29" s="245"/>
      <c r="D29" s="236"/>
      <c r="E29" s="245"/>
    </row>
    <row r="30" spans="1:14" s="251" customFormat="1" ht="14.25">
      <c r="A30" s="237"/>
      <c r="B30" s="248"/>
      <c r="C30" s="249"/>
      <c r="D30" s="250"/>
      <c r="E30" s="249"/>
    </row>
    <row r="31" spans="1:14" s="221" customFormat="1" ht="20.25">
      <c r="A31" s="222"/>
      <c r="B31" s="220" t="s">
        <v>223</v>
      </c>
      <c r="C31" s="234"/>
      <c r="D31" s="235"/>
      <c r="E31" s="234"/>
    </row>
    <row r="32" spans="1:14" s="221" customFormat="1" ht="20.25">
      <c r="A32" s="222"/>
      <c r="B32" s="247" t="s">
        <v>334</v>
      </c>
      <c r="C32" s="234"/>
      <c r="D32" s="235"/>
      <c r="E32" s="234"/>
    </row>
    <row r="33" spans="1:5" s="221" customFormat="1" ht="20.25">
      <c r="A33" s="222"/>
      <c r="B33" s="351"/>
      <c r="C33" s="234"/>
      <c r="D33" s="235"/>
      <c r="E33" s="234"/>
    </row>
    <row r="34" spans="1:5" s="224" customFormat="1">
      <c r="B34" s="227" t="s">
        <v>145</v>
      </c>
      <c r="C34" s="225"/>
      <c r="D34" s="228"/>
      <c r="E34" s="225"/>
    </row>
    <row r="35" spans="1:5" s="229" customFormat="1" ht="15">
      <c r="B35" s="230" t="s">
        <v>308</v>
      </c>
      <c r="C35" s="231"/>
      <c r="D35" s="232"/>
      <c r="E35" s="231"/>
    </row>
    <row r="36" spans="1:5" s="229" customFormat="1" ht="15">
      <c r="B36" s="230" t="s">
        <v>335</v>
      </c>
      <c r="C36" s="231"/>
      <c r="D36" s="232"/>
      <c r="E36" s="231"/>
    </row>
    <row r="37" spans="1:5" s="229" customFormat="1" ht="15">
      <c r="B37" s="237"/>
      <c r="C37" s="231"/>
      <c r="D37" s="232"/>
      <c r="E37" s="231"/>
    </row>
    <row r="38" spans="1:5" s="224" customFormat="1">
      <c r="B38" s="238"/>
      <c r="C38" s="225"/>
      <c r="D38" s="228"/>
      <c r="E38" s="225"/>
    </row>
    <row r="39" spans="1:5" s="224" customFormat="1">
      <c r="A39" s="223"/>
      <c r="B39" s="228"/>
      <c r="C39" s="225"/>
      <c r="D39" s="225"/>
      <c r="E39" s="226"/>
    </row>
    <row r="40" spans="1:5" s="224" customFormat="1">
      <c r="B40" s="227" t="s">
        <v>224</v>
      </c>
      <c r="C40" s="225"/>
      <c r="D40" s="228"/>
      <c r="E40" s="225"/>
    </row>
    <row r="41" spans="1:5" s="224" customFormat="1">
      <c r="B41" s="227" t="s">
        <v>38</v>
      </c>
      <c r="C41" s="225"/>
      <c r="D41" s="228"/>
      <c r="E41" s="225"/>
    </row>
    <row r="42" spans="1:5" s="224" customFormat="1">
      <c r="A42" s="228"/>
      <c r="B42" s="228"/>
      <c r="C42" s="225"/>
      <c r="D42" s="228"/>
      <c r="E42" s="225"/>
    </row>
    <row r="43" spans="1:5" s="224" customFormat="1">
      <c r="B43" s="227" t="s">
        <v>221</v>
      </c>
      <c r="C43" s="225"/>
      <c r="D43" s="228"/>
      <c r="E43" s="225"/>
    </row>
    <row r="44" spans="1:5" s="224" customFormat="1">
      <c r="B44" s="227" t="s">
        <v>38</v>
      </c>
      <c r="C44" s="225"/>
      <c r="D44" s="228"/>
      <c r="E44" s="225"/>
    </row>
    <row r="45" spans="1:5" s="224" customFormat="1">
      <c r="B45" s="227" t="s">
        <v>37</v>
      </c>
      <c r="C45" s="225"/>
      <c r="D45" s="228"/>
      <c r="E45" s="225"/>
    </row>
    <row r="46" spans="1:5" s="224" customFormat="1">
      <c r="B46" s="227"/>
      <c r="C46" s="225"/>
      <c r="D46" s="228"/>
      <c r="E46" s="225"/>
    </row>
    <row r="47" spans="1:5" s="224" customFormat="1">
      <c r="B47" s="227" t="s">
        <v>311</v>
      </c>
      <c r="C47" s="225"/>
      <c r="D47" s="228"/>
      <c r="E47" s="225"/>
    </row>
    <row r="48" spans="1:5" s="224" customFormat="1">
      <c r="B48" s="227" t="s">
        <v>146</v>
      </c>
      <c r="C48" s="225"/>
      <c r="D48" s="228"/>
      <c r="E48" s="225"/>
    </row>
    <row r="49" spans="1:51" s="224" customFormat="1">
      <c r="B49" s="227"/>
      <c r="C49" s="225"/>
      <c r="D49" s="228"/>
      <c r="E49" s="225"/>
    </row>
    <row r="50" spans="1:51" s="224" customFormat="1">
      <c r="B50" s="227" t="s">
        <v>222</v>
      </c>
      <c r="C50" s="225"/>
      <c r="D50" s="228"/>
      <c r="E50" s="225"/>
    </row>
    <row r="51" spans="1:51" s="224" customFormat="1">
      <c r="B51" s="227" t="s">
        <v>37</v>
      </c>
      <c r="C51" s="225"/>
      <c r="D51"/>
      <c r="E51" s="225"/>
    </row>
    <row r="52" spans="1:51" s="224" customFormat="1">
      <c r="B52" s="227"/>
      <c r="C52" s="225"/>
      <c r="D52" s="228"/>
      <c r="E52" s="225"/>
    </row>
    <row r="53" spans="1:51" s="224" customFormat="1">
      <c r="B53" s="227" t="s">
        <v>336</v>
      </c>
      <c r="C53" s="225"/>
      <c r="D53" s="228"/>
      <c r="E53" s="225"/>
    </row>
    <row r="54" spans="1:51">
      <c r="A54" s="26"/>
      <c r="B54" s="26"/>
      <c r="C54" s="33"/>
      <c r="D54" s="26"/>
      <c r="E54" s="30"/>
      <c r="F54" s="26"/>
      <c r="G54" s="26"/>
      <c r="H54" s="26"/>
      <c r="I54" s="26"/>
      <c r="J54" s="26"/>
      <c r="K54" s="26"/>
      <c r="L54" s="26"/>
      <c r="M54" s="26"/>
      <c r="N54" s="26"/>
    </row>
    <row r="55" spans="1:51">
      <c r="A55" s="26"/>
      <c r="B55" s="26"/>
      <c r="C55" s="33"/>
      <c r="D55" s="26"/>
      <c r="E55" s="30"/>
      <c r="F55" s="26"/>
      <c r="G55" s="26"/>
      <c r="H55" s="26"/>
      <c r="I55" s="26"/>
      <c r="J55" s="26"/>
      <c r="K55" s="26"/>
      <c r="L55" s="26"/>
      <c r="M55" s="26"/>
      <c r="N55" s="26"/>
    </row>
    <row r="56" spans="1:51" s="368" customFormat="1" ht="15">
      <c r="A56" s="363" t="s">
        <v>314</v>
      </c>
      <c r="B56" s="363"/>
      <c r="C56" s="363"/>
      <c r="D56" s="364"/>
      <c r="E56" s="365"/>
      <c r="F56" s="365"/>
      <c r="G56" s="366"/>
      <c r="H56" s="366"/>
      <c r="I56" s="366"/>
      <c r="J56" s="366"/>
      <c r="K56" s="366"/>
      <c r="L56" s="366"/>
      <c r="M56" s="366"/>
      <c r="N56" s="366"/>
      <c r="O56" s="366"/>
      <c r="P56" s="366"/>
      <c r="Q56" s="366"/>
      <c r="R56" s="367"/>
      <c r="S56" s="367"/>
      <c r="T56" s="367"/>
      <c r="U56" s="367"/>
      <c r="V56" s="367"/>
      <c r="W56" s="367"/>
      <c r="X56" s="367"/>
      <c r="Y56" s="367"/>
      <c r="Z56" s="367"/>
      <c r="AA56" s="367"/>
      <c r="AB56" s="367"/>
      <c r="AC56" s="367"/>
      <c r="AD56" s="367"/>
      <c r="AE56" s="367"/>
      <c r="AF56" s="367"/>
      <c r="AG56" s="367"/>
      <c r="AH56" s="367"/>
      <c r="AI56" s="367"/>
      <c r="AJ56" s="367"/>
      <c r="AK56" s="367"/>
      <c r="AL56" s="367"/>
      <c r="AM56" s="367"/>
      <c r="AN56" s="367"/>
      <c r="AO56" s="367"/>
      <c r="AP56" s="367"/>
      <c r="AQ56" s="367"/>
      <c r="AR56" s="367"/>
      <c r="AS56" s="367"/>
      <c r="AT56" s="367"/>
      <c r="AU56" s="367"/>
      <c r="AV56" s="367"/>
      <c r="AW56" s="367"/>
      <c r="AX56" s="367"/>
      <c r="AY56" s="367"/>
    </row>
    <row r="57" spans="1:51" s="185" customFormat="1">
      <c r="A57" s="369"/>
      <c r="C57" s="362"/>
      <c r="D57" s="362"/>
      <c r="E57" s="362"/>
      <c r="F57" s="362"/>
      <c r="G57" s="362"/>
      <c r="H57" s="362"/>
      <c r="I57" s="362"/>
      <c r="J57" s="362"/>
      <c r="K57" s="362"/>
      <c r="L57" s="362"/>
      <c r="M57" s="362"/>
      <c r="N57" s="362"/>
      <c r="O57" s="362"/>
      <c r="P57" s="362"/>
      <c r="Q57" s="362"/>
    </row>
    <row r="58" spans="1:51" s="376" customFormat="1" ht="15">
      <c r="A58" s="370" t="s">
        <v>315</v>
      </c>
      <c r="B58" s="371" t="s">
        <v>316</v>
      </c>
      <c r="C58" s="372"/>
      <c r="D58" s="373"/>
      <c r="E58" s="374"/>
      <c r="F58" s="374"/>
      <c r="G58" s="373"/>
      <c r="H58" s="373"/>
      <c r="I58" s="373"/>
      <c r="J58" s="373"/>
      <c r="K58" s="373"/>
      <c r="L58" s="373"/>
      <c r="M58" s="373"/>
      <c r="N58" s="373"/>
      <c r="O58" s="373"/>
      <c r="P58" s="373"/>
      <c r="Q58" s="373"/>
      <c r="R58" s="375"/>
      <c r="S58" s="375"/>
      <c r="T58" s="375"/>
      <c r="U58" s="375"/>
      <c r="V58" s="375"/>
      <c r="W58" s="375"/>
      <c r="X58" s="375"/>
      <c r="Y58" s="375"/>
      <c r="Z58" s="375"/>
      <c r="AA58" s="375"/>
      <c r="AB58" s="375"/>
      <c r="AC58" s="375"/>
      <c r="AD58" s="375"/>
      <c r="AE58" s="375"/>
      <c r="AF58" s="375"/>
      <c r="AG58" s="375"/>
      <c r="AH58" s="375"/>
      <c r="AI58" s="375"/>
      <c r="AJ58" s="375"/>
      <c r="AK58" s="375"/>
      <c r="AL58" s="375"/>
      <c r="AM58" s="375"/>
      <c r="AN58" s="375"/>
      <c r="AO58" s="375"/>
      <c r="AP58" s="375"/>
      <c r="AQ58" s="375"/>
      <c r="AR58" s="375"/>
      <c r="AS58" s="375"/>
      <c r="AT58" s="375"/>
      <c r="AU58" s="375"/>
      <c r="AV58" s="375"/>
      <c r="AW58" s="375"/>
      <c r="AX58" s="375"/>
      <c r="AY58" s="375"/>
    </row>
    <row r="59" spans="1:51" s="376" customFormat="1" ht="15">
      <c r="A59" s="370" t="s">
        <v>317</v>
      </c>
      <c r="B59" s="371" t="s">
        <v>204</v>
      </c>
      <c r="C59" s="372"/>
      <c r="D59" s="373"/>
      <c r="E59" s="374"/>
      <c r="F59" s="374"/>
      <c r="G59" s="373"/>
      <c r="H59" s="373"/>
      <c r="I59" s="373"/>
      <c r="J59" s="373"/>
      <c r="K59" s="373"/>
      <c r="L59" s="373"/>
      <c r="M59" s="373"/>
      <c r="N59" s="373"/>
      <c r="O59" s="373"/>
      <c r="P59" s="373"/>
      <c r="Q59" s="373"/>
      <c r="R59" s="375"/>
      <c r="S59" s="375"/>
      <c r="T59" s="375"/>
      <c r="U59" s="375"/>
      <c r="V59" s="375"/>
      <c r="W59" s="375"/>
      <c r="X59" s="375"/>
      <c r="Y59" s="375"/>
      <c r="Z59" s="375"/>
      <c r="AA59" s="375"/>
      <c r="AB59" s="375"/>
      <c r="AC59" s="375"/>
      <c r="AD59" s="375"/>
      <c r="AE59" s="375"/>
      <c r="AF59" s="375"/>
      <c r="AG59" s="375"/>
      <c r="AH59" s="375"/>
      <c r="AI59" s="375"/>
      <c r="AJ59" s="375"/>
      <c r="AK59" s="375"/>
      <c r="AL59" s="375"/>
      <c r="AM59" s="375"/>
      <c r="AN59" s="375"/>
      <c r="AO59" s="375"/>
      <c r="AP59" s="375"/>
      <c r="AQ59" s="375"/>
      <c r="AR59" s="375"/>
      <c r="AS59" s="375"/>
      <c r="AT59" s="375"/>
      <c r="AU59" s="375"/>
      <c r="AV59" s="375"/>
      <c r="AW59" s="375"/>
      <c r="AX59" s="375"/>
      <c r="AY59" s="375"/>
    </row>
    <row r="60" spans="1:51" s="376" customFormat="1" ht="15">
      <c r="A60" s="370" t="s">
        <v>318</v>
      </c>
      <c r="B60" s="371" t="s">
        <v>39</v>
      </c>
      <c r="C60" s="372"/>
      <c r="D60" s="373"/>
      <c r="E60" s="374"/>
      <c r="F60" s="374"/>
      <c r="G60" s="373"/>
      <c r="H60" s="373"/>
      <c r="I60" s="373"/>
      <c r="J60" s="373"/>
      <c r="K60" s="373"/>
      <c r="L60" s="373"/>
      <c r="M60" s="373"/>
      <c r="N60" s="373"/>
      <c r="O60" s="373"/>
      <c r="P60" s="373"/>
      <c r="Q60" s="373"/>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5"/>
      <c r="AY60" s="375"/>
    </row>
    <row r="61" spans="1:51" s="376" customFormat="1" ht="15">
      <c r="A61" s="370" t="s">
        <v>319</v>
      </c>
      <c r="B61" s="371" t="s">
        <v>321</v>
      </c>
      <c r="C61" s="372"/>
      <c r="D61" s="373"/>
      <c r="E61" s="374"/>
      <c r="F61" s="374"/>
      <c r="G61" s="373"/>
      <c r="H61" s="373"/>
      <c r="I61" s="373"/>
      <c r="J61" s="373"/>
      <c r="K61" s="373"/>
      <c r="L61" s="373"/>
      <c r="M61" s="373"/>
      <c r="N61" s="373"/>
      <c r="O61" s="373"/>
      <c r="P61" s="373"/>
      <c r="Q61" s="373"/>
      <c r="R61" s="375"/>
      <c r="S61" s="375"/>
      <c r="T61" s="375"/>
      <c r="U61" s="375"/>
      <c r="V61" s="375"/>
      <c r="W61" s="375"/>
      <c r="X61" s="375"/>
      <c r="Y61" s="375"/>
      <c r="Z61" s="375"/>
      <c r="AA61" s="375"/>
      <c r="AB61" s="375"/>
      <c r="AC61" s="375"/>
      <c r="AD61" s="375"/>
      <c r="AE61" s="375"/>
      <c r="AF61" s="375"/>
      <c r="AG61" s="375"/>
      <c r="AH61" s="375"/>
      <c r="AI61" s="375"/>
      <c r="AJ61" s="375"/>
      <c r="AK61" s="375"/>
      <c r="AL61" s="375"/>
      <c r="AM61" s="375"/>
      <c r="AN61" s="375"/>
      <c r="AO61" s="375"/>
      <c r="AP61" s="375"/>
      <c r="AQ61" s="375"/>
      <c r="AR61" s="375"/>
      <c r="AS61" s="375"/>
      <c r="AT61" s="375"/>
      <c r="AU61" s="375"/>
      <c r="AV61" s="375"/>
      <c r="AW61" s="375"/>
      <c r="AX61" s="375"/>
      <c r="AY61" s="375"/>
    </row>
    <row r="62" spans="1:51" s="376" customFormat="1" ht="15">
      <c r="A62" s="370" t="s">
        <v>320</v>
      </c>
      <c r="B62" s="371" t="s">
        <v>322</v>
      </c>
      <c r="C62" s="372"/>
      <c r="D62" s="373"/>
      <c r="E62" s="374"/>
      <c r="F62" s="374"/>
      <c r="G62" s="373"/>
      <c r="H62" s="373"/>
      <c r="I62" s="373"/>
      <c r="J62" s="373"/>
      <c r="K62" s="373"/>
      <c r="L62" s="373"/>
      <c r="M62" s="373"/>
      <c r="N62" s="373"/>
      <c r="O62" s="373"/>
      <c r="P62" s="373"/>
      <c r="Q62" s="373"/>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5"/>
      <c r="AY62" s="375"/>
    </row>
    <row r="63" spans="1:51" s="45" customFormat="1">
      <c r="A63" s="253"/>
      <c r="B63" s="254"/>
      <c r="C63" s="255"/>
      <c r="D63" s="255"/>
      <c r="E63" s="4"/>
    </row>
    <row r="64" spans="1:51" s="383" customFormat="1" ht="13.5" thickBot="1">
      <c r="A64" s="377"/>
      <c r="B64" s="378" t="s">
        <v>228</v>
      </c>
      <c r="C64" s="379"/>
      <c r="D64" s="380"/>
      <c r="E64" s="381"/>
      <c r="F64" s="382"/>
      <c r="G64" s="382"/>
      <c r="H64" s="382"/>
      <c r="I64" s="382"/>
      <c r="J64" s="382"/>
      <c r="K64" s="382"/>
    </row>
    <row r="65" spans="1:16" s="344" customFormat="1" ht="13.5" thickBot="1">
      <c r="A65" s="384" t="s">
        <v>323</v>
      </c>
      <c r="B65" s="378" t="s">
        <v>324</v>
      </c>
      <c r="C65" s="385"/>
      <c r="D65" s="386"/>
      <c r="E65" s="387">
        <f>'01_građevinsko obrtnički'!F253</f>
        <v>0</v>
      </c>
      <c r="F65" s="343"/>
      <c r="G65" s="343"/>
      <c r="H65" s="343"/>
      <c r="I65" s="343"/>
      <c r="J65" s="343"/>
      <c r="K65" s="343"/>
    </row>
    <row r="66" spans="1:16" s="344" customFormat="1" ht="13.5" thickBot="1">
      <c r="A66" s="384" t="s">
        <v>337</v>
      </c>
      <c r="B66" s="378" t="s">
        <v>369</v>
      </c>
      <c r="C66" s="385"/>
      <c r="D66" s="386"/>
      <c r="E66" s="387">
        <f>'02_elektro'!F19</f>
        <v>0</v>
      </c>
      <c r="F66" s="343"/>
      <c r="G66" s="343"/>
      <c r="H66" s="343"/>
      <c r="I66" s="343"/>
      <c r="J66" s="343"/>
      <c r="K66" s="343"/>
    </row>
    <row r="67" spans="1:16" s="346" customFormat="1">
      <c r="A67" s="388"/>
      <c r="B67" s="389"/>
      <c r="C67" s="390" t="s">
        <v>225</v>
      </c>
      <c r="D67" s="391"/>
      <c r="E67" s="392">
        <f>SUM(E65:E66)</f>
        <v>0</v>
      </c>
      <c r="F67" s="345"/>
      <c r="G67" s="345"/>
      <c r="H67" s="345"/>
      <c r="I67" s="345"/>
      <c r="J67" s="345"/>
      <c r="K67" s="345"/>
    </row>
    <row r="68" spans="1:16" s="346" customFormat="1">
      <c r="A68" s="388"/>
      <c r="B68" s="389"/>
      <c r="C68" s="393" t="s">
        <v>226</v>
      </c>
      <c r="D68" s="391"/>
      <c r="E68" s="394">
        <f>E67*0.25</f>
        <v>0</v>
      </c>
      <c r="F68" s="345"/>
      <c r="G68" s="345"/>
      <c r="H68" s="345"/>
      <c r="I68" s="345"/>
      <c r="J68" s="345"/>
      <c r="K68" s="345"/>
    </row>
    <row r="69" spans="1:16" s="346" customFormat="1">
      <c r="A69" s="395"/>
      <c r="B69" s="396"/>
      <c r="C69" s="397" t="s">
        <v>227</v>
      </c>
      <c r="D69" s="398"/>
      <c r="E69" s="399">
        <f>SUM(E67:E68)</f>
        <v>0</v>
      </c>
      <c r="F69" s="345"/>
      <c r="G69" s="345"/>
      <c r="H69" s="345"/>
      <c r="I69" s="345"/>
      <c r="J69" s="345"/>
      <c r="K69" s="345"/>
    </row>
    <row r="70" spans="1:16" s="346" customFormat="1">
      <c r="A70" s="347"/>
      <c r="B70" s="348"/>
      <c r="C70" s="349"/>
      <c r="D70" s="350"/>
      <c r="E70" s="400"/>
      <c r="F70" s="345"/>
      <c r="G70" s="345"/>
      <c r="H70" s="345"/>
      <c r="I70" s="345"/>
      <c r="J70" s="345"/>
      <c r="K70" s="345"/>
    </row>
    <row r="71" spans="1:16" s="406" customFormat="1" ht="19.149999999999999" customHeight="1">
      <c r="A71" s="401" t="s">
        <v>315</v>
      </c>
      <c r="B71" s="402" t="s">
        <v>316</v>
      </c>
      <c r="C71" s="403"/>
      <c r="D71" s="404"/>
      <c r="E71" s="404"/>
      <c r="F71" s="405"/>
      <c r="G71" s="405"/>
      <c r="H71" s="405"/>
      <c r="I71" s="405"/>
      <c r="J71" s="405"/>
      <c r="K71" s="405"/>
    </row>
    <row r="72" spans="1:16" s="7" customFormat="1" ht="15">
      <c r="A72" s="32"/>
      <c r="B72" s="407"/>
      <c r="C72" s="34"/>
      <c r="D72" s="408"/>
      <c r="E72" s="408"/>
      <c r="F72" s="184"/>
      <c r="G72" s="184"/>
      <c r="H72" s="184"/>
      <c r="I72" s="184"/>
      <c r="J72" s="184"/>
      <c r="K72" s="184"/>
    </row>
    <row r="73" spans="1:16" s="413" customFormat="1" ht="25.5">
      <c r="A73" s="409"/>
      <c r="B73" s="410" t="s">
        <v>338</v>
      </c>
      <c r="C73" s="410"/>
      <c r="D73" s="411"/>
      <c r="E73" s="412"/>
      <c r="F73" s="412"/>
      <c r="P73" s="412"/>
    </row>
    <row r="74" spans="1:16" s="413" customFormat="1" ht="6" customHeight="1">
      <c r="A74" s="409"/>
      <c r="B74" s="410"/>
      <c r="C74" s="411"/>
      <c r="D74" s="411"/>
      <c r="E74" s="412"/>
      <c r="F74" s="412"/>
      <c r="P74" s="412"/>
    </row>
    <row r="75" spans="1:16" s="413" customFormat="1">
      <c r="A75" s="409"/>
      <c r="B75" s="410" t="s">
        <v>325</v>
      </c>
      <c r="C75" s="411"/>
      <c r="D75" s="411"/>
      <c r="E75" s="412"/>
      <c r="F75" s="412"/>
      <c r="P75" s="412"/>
    </row>
    <row r="76" spans="1:16" s="413" customFormat="1" ht="89.25">
      <c r="A76" s="409"/>
      <c r="B76" s="414" t="s">
        <v>370</v>
      </c>
      <c r="C76" s="443"/>
      <c r="D76" s="443"/>
      <c r="E76" s="443"/>
      <c r="F76" s="412"/>
      <c r="P76" s="412"/>
    </row>
    <row r="77" spans="1:16" s="45" customFormat="1" ht="25.5">
      <c r="A77" s="183"/>
      <c r="B77" s="415" t="s">
        <v>326</v>
      </c>
      <c r="C77" s="197"/>
      <c r="D77" s="362"/>
      <c r="E77" s="362"/>
      <c r="F77" s="416"/>
      <c r="G77" s="416"/>
      <c r="H77" s="416"/>
      <c r="I77" s="416"/>
      <c r="J77" s="416"/>
      <c r="K77" s="416"/>
    </row>
    <row r="78" spans="1:16" s="45" customFormat="1" ht="14.25">
      <c r="A78" s="183"/>
      <c r="B78" s="31"/>
      <c r="C78" s="197"/>
      <c r="D78" s="362"/>
      <c r="E78" s="362"/>
      <c r="F78" s="178"/>
      <c r="G78" s="178"/>
      <c r="H78" s="178"/>
      <c r="I78" s="178"/>
      <c r="J78" s="178"/>
      <c r="K78" s="178"/>
    </row>
    <row r="79" spans="1:16" s="406" customFormat="1" ht="19.149999999999999" customHeight="1">
      <c r="A79" s="401" t="s">
        <v>317</v>
      </c>
      <c r="B79" s="417" t="s">
        <v>204</v>
      </c>
      <c r="C79" s="403"/>
      <c r="D79" s="404"/>
      <c r="E79" s="404"/>
      <c r="F79" s="405"/>
      <c r="G79" s="405"/>
      <c r="H79" s="405"/>
      <c r="I79" s="405"/>
      <c r="J79" s="405"/>
      <c r="K79" s="405"/>
    </row>
    <row r="80" spans="1:16" s="423" customFormat="1" ht="19.149999999999999" customHeight="1">
      <c r="A80" s="418"/>
      <c r="B80" s="419"/>
      <c r="C80" s="420"/>
      <c r="D80" s="421"/>
      <c r="E80" s="421"/>
      <c r="F80" s="422"/>
      <c r="G80" s="422"/>
      <c r="H80" s="422"/>
      <c r="I80" s="422"/>
      <c r="J80" s="422"/>
      <c r="K80" s="422"/>
    </row>
    <row r="81" spans="1:11" s="423" customFormat="1" ht="19.149999999999999" customHeight="1">
      <c r="A81" s="418"/>
      <c r="B81" s="419"/>
      <c r="C81" s="420"/>
      <c r="D81" s="421"/>
      <c r="E81" s="421"/>
      <c r="F81" s="422"/>
      <c r="G81" s="422"/>
      <c r="H81" s="422"/>
      <c r="I81" s="422"/>
      <c r="J81" s="422"/>
      <c r="K81" s="422"/>
    </row>
    <row r="82" spans="1:11" s="423" customFormat="1" ht="19.149999999999999" customHeight="1">
      <c r="A82" s="418"/>
      <c r="B82" s="419"/>
      <c r="C82" s="420"/>
      <c r="D82" s="421"/>
      <c r="E82" s="421"/>
      <c r="F82" s="422"/>
      <c r="G82" s="422"/>
      <c r="H82" s="422"/>
      <c r="I82" s="422"/>
      <c r="J82" s="422"/>
      <c r="K82" s="422"/>
    </row>
    <row r="83" spans="1:11" s="423" customFormat="1" ht="19.149999999999999" customHeight="1">
      <c r="A83" s="418"/>
      <c r="B83" s="419"/>
      <c r="C83" s="420"/>
      <c r="D83" s="421"/>
      <c r="E83" s="421"/>
      <c r="F83" s="422"/>
      <c r="G83" s="422"/>
      <c r="H83" s="422"/>
      <c r="I83" s="422"/>
      <c r="J83" s="422"/>
      <c r="K83" s="422"/>
    </row>
    <row r="84" spans="1:11" s="423" customFormat="1" ht="19.149999999999999" customHeight="1">
      <c r="A84" s="418"/>
      <c r="B84" s="419"/>
      <c r="C84" s="420"/>
      <c r="D84" s="421"/>
      <c r="E84" s="421"/>
      <c r="F84" s="422"/>
      <c r="G84" s="422"/>
      <c r="H84" s="422"/>
      <c r="I84" s="422"/>
      <c r="J84" s="422"/>
      <c r="K84" s="422"/>
    </row>
    <row r="85" spans="1:11" s="423" customFormat="1" ht="19.149999999999999" customHeight="1">
      <c r="A85" s="418"/>
      <c r="B85" s="419"/>
      <c r="C85" s="420"/>
      <c r="D85" s="421"/>
      <c r="E85" s="421"/>
      <c r="F85" s="422"/>
      <c r="G85" s="422"/>
      <c r="H85" s="422"/>
      <c r="I85" s="422"/>
      <c r="J85" s="422"/>
      <c r="K85" s="422"/>
    </row>
    <row r="86" spans="1:11" s="423" customFormat="1" ht="19.149999999999999" customHeight="1">
      <c r="A86" s="418"/>
      <c r="B86" s="419"/>
      <c r="C86" s="420"/>
      <c r="D86" s="421"/>
      <c r="E86" s="421"/>
      <c r="F86" s="422"/>
      <c r="G86" s="422"/>
      <c r="H86" s="422"/>
      <c r="I86" s="422"/>
      <c r="J86" s="422"/>
      <c r="K86" s="422"/>
    </row>
    <row r="87" spans="1:11" s="423" customFormat="1" ht="19.149999999999999" customHeight="1">
      <c r="A87" s="418"/>
      <c r="B87" s="419"/>
      <c r="C87" s="420"/>
      <c r="D87" s="421"/>
      <c r="E87" s="421"/>
      <c r="F87" s="422"/>
      <c r="G87" s="422"/>
      <c r="H87" s="422"/>
      <c r="I87" s="422"/>
      <c r="J87" s="422"/>
      <c r="K87" s="422"/>
    </row>
    <row r="88" spans="1:11" s="423" customFormat="1" ht="19.149999999999999" customHeight="1">
      <c r="A88" s="418"/>
      <c r="B88" s="419"/>
      <c r="C88" s="420"/>
      <c r="D88" s="421"/>
      <c r="E88" s="421"/>
      <c r="F88" s="422"/>
      <c r="G88" s="422"/>
      <c r="H88" s="422"/>
      <c r="I88" s="422"/>
      <c r="J88" s="422"/>
      <c r="K88" s="422"/>
    </row>
    <row r="89" spans="1:11" s="423" customFormat="1" ht="19.149999999999999" customHeight="1">
      <c r="A89" s="418"/>
      <c r="B89" s="419"/>
      <c r="C89" s="420"/>
      <c r="D89" s="421"/>
      <c r="E89" s="421"/>
      <c r="F89" s="422"/>
      <c r="G89" s="422"/>
      <c r="H89" s="422"/>
      <c r="I89" s="422"/>
      <c r="J89" s="422"/>
      <c r="K89" s="422"/>
    </row>
    <row r="90" spans="1:11" s="423" customFormat="1" ht="19.149999999999999" customHeight="1">
      <c r="A90" s="418"/>
      <c r="B90" s="419"/>
      <c r="C90" s="420"/>
      <c r="D90" s="421"/>
      <c r="E90" s="421"/>
      <c r="F90" s="422"/>
      <c r="G90" s="422"/>
      <c r="H90" s="422"/>
      <c r="I90" s="422"/>
      <c r="J90" s="422"/>
      <c r="K90" s="422"/>
    </row>
    <row r="91" spans="1:11" s="423" customFormat="1" ht="19.149999999999999" customHeight="1">
      <c r="A91" s="418"/>
      <c r="B91" s="419"/>
      <c r="C91" s="420"/>
      <c r="D91" s="421"/>
      <c r="E91" s="421"/>
      <c r="F91" s="422"/>
      <c r="G91" s="422"/>
      <c r="H91" s="422"/>
      <c r="I91" s="422"/>
      <c r="J91" s="422"/>
      <c r="K91" s="422"/>
    </row>
    <row r="92" spans="1:11" s="423" customFormat="1" ht="19.149999999999999" customHeight="1">
      <c r="A92" s="418"/>
      <c r="B92" s="419"/>
      <c r="C92" s="420"/>
      <c r="D92" s="421"/>
      <c r="E92" s="421"/>
      <c r="F92" s="422"/>
      <c r="G92" s="422"/>
      <c r="H92" s="422"/>
      <c r="I92" s="422"/>
      <c r="J92" s="422"/>
      <c r="K92" s="422"/>
    </row>
    <row r="93" spans="1:11" s="423" customFormat="1" ht="19.149999999999999" customHeight="1">
      <c r="A93" s="418"/>
      <c r="B93" s="419"/>
      <c r="C93" s="420"/>
      <c r="D93" s="421"/>
      <c r="E93" s="421"/>
      <c r="F93" s="422"/>
      <c r="G93" s="422"/>
      <c r="H93" s="422"/>
      <c r="I93" s="422"/>
      <c r="J93" s="422"/>
      <c r="K93" s="422"/>
    </row>
    <row r="94" spans="1:11" s="423" customFormat="1" ht="19.149999999999999" customHeight="1">
      <c r="A94" s="418"/>
      <c r="B94" s="419"/>
      <c r="C94" s="420"/>
      <c r="D94" s="421"/>
      <c r="E94" s="421"/>
      <c r="F94" s="422"/>
      <c r="G94" s="422"/>
      <c r="H94" s="422"/>
      <c r="I94" s="422"/>
      <c r="J94" s="422"/>
      <c r="K94" s="422"/>
    </row>
    <row r="95" spans="1:11" s="423" customFormat="1" ht="19.149999999999999" customHeight="1">
      <c r="A95" s="418"/>
      <c r="B95" s="419"/>
      <c r="C95" s="420"/>
      <c r="D95" s="421"/>
      <c r="E95" s="421"/>
      <c r="F95" s="422"/>
      <c r="G95" s="422"/>
      <c r="H95" s="422"/>
      <c r="I95" s="422"/>
      <c r="J95" s="422"/>
      <c r="K95" s="422"/>
    </row>
    <row r="96" spans="1:11" s="423" customFormat="1" ht="19.149999999999999" customHeight="1">
      <c r="A96" s="418"/>
      <c r="B96" s="419"/>
      <c r="C96" s="420"/>
      <c r="D96" s="421"/>
      <c r="E96" s="421"/>
      <c r="F96" s="422"/>
      <c r="G96" s="422"/>
      <c r="H96" s="422"/>
      <c r="I96" s="422"/>
      <c r="J96" s="422"/>
      <c r="K96" s="422"/>
    </row>
    <row r="97" spans="1:11" s="423" customFormat="1" ht="19.149999999999999" customHeight="1">
      <c r="A97" s="418"/>
      <c r="B97" s="419"/>
      <c r="C97" s="420"/>
      <c r="D97" s="421"/>
      <c r="E97" s="421"/>
      <c r="F97" s="422"/>
      <c r="G97" s="422"/>
      <c r="H97" s="422"/>
      <c r="I97" s="422"/>
      <c r="J97" s="422"/>
      <c r="K97" s="422"/>
    </row>
    <row r="98" spans="1:11" s="423" customFormat="1" ht="19.149999999999999" customHeight="1">
      <c r="A98" s="418"/>
      <c r="B98" s="419"/>
      <c r="C98" s="420"/>
      <c r="D98" s="421"/>
      <c r="E98" s="421"/>
      <c r="F98" s="422"/>
      <c r="G98" s="422"/>
      <c r="H98" s="422"/>
      <c r="I98" s="422"/>
      <c r="J98" s="422"/>
      <c r="K98" s="422"/>
    </row>
    <row r="99" spans="1:11" s="406" customFormat="1" ht="19.149999999999999" customHeight="1">
      <c r="A99" s="401" t="s">
        <v>318</v>
      </c>
      <c r="B99" s="417" t="s">
        <v>39</v>
      </c>
      <c r="C99" s="403"/>
      <c r="D99" s="404"/>
      <c r="E99" s="404"/>
      <c r="F99" s="405"/>
      <c r="G99" s="405"/>
      <c r="H99" s="405"/>
      <c r="I99" s="405"/>
      <c r="J99" s="405"/>
      <c r="K99" s="405"/>
    </row>
    <row r="100" spans="1:11" s="45" customFormat="1" ht="14.25">
      <c r="A100" s="355"/>
      <c r="B100" s="424"/>
      <c r="C100" s="425"/>
      <c r="D100" s="426"/>
      <c r="E100" s="426"/>
    </row>
    <row r="101" spans="1:11" s="28" customFormat="1" ht="63.75">
      <c r="A101" s="29"/>
      <c r="B101" s="179" t="s">
        <v>307</v>
      </c>
      <c r="C101" s="179"/>
      <c r="D101" s="27"/>
      <c r="E101" s="258"/>
      <c r="F101" s="137"/>
      <c r="G101" s="137"/>
      <c r="H101" s="137"/>
    </row>
    <row r="102" spans="1:11" s="28" customFormat="1" ht="25.5">
      <c r="A102" s="29"/>
      <c r="B102" s="259" t="s">
        <v>231</v>
      </c>
      <c r="C102" s="179"/>
      <c r="D102" s="27"/>
      <c r="E102" s="258"/>
      <c r="F102" s="137"/>
      <c r="G102" s="137"/>
      <c r="H102" s="137"/>
    </row>
    <row r="103" spans="1:11" s="5" customFormat="1" ht="38.25">
      <c r="A103" s="29"/>
      <c r="B103" s="179" t="s">
        <v>40</v>
      </c>
      <c r="C103" s="179"/>
      <c r="D103" s="27"/>
      <c r="E103" s="27"/>
      <c r="F103" s="28"/>
      <c r="G103" s="28"/>
      <c r="H103" s="28"/>
      <c r="I103" s="28"/>
      <c r="J103" s="28"/>
      <c r="K103" s="28"/>
    </row>
    <row r="104" spans="1:11" s="11" customFormat="1">
      <c r="A104" s="189"/>
      <c r="B104" s="193"/>
      <c r="C104" s="193"/>
      <c r="D104" s="35"/>
      <c r="E104" s="36"/>
      <c r="F104" s="37"/>
      <c r="G104" s="37"/>
      <c r="H104" s="37"/>
      <c r="I104" s="37"/>
      <c r="J104" s="37"/>
      <c r="K104" s="37"/>
    </row>
    <row r="105" spans="1:11" s="11" customFormat="1" ht="76.5">
      <c r="A105" s="189"/>
      <c r="B105" s="167" t="s">
        <v>53</v>
      </c>
      <c r="C105" s="167"/>
      <c r="D105" s="49"/>
      <c r="E105" s="49"/>
      <c r="F105" s="37"/>
      <c r="G105" s="37"/>
      <c r="H105" s="37"/>
      <c r="I105" s="37"/>
      <c r="J105" s="37"/>
      <c r="K105" s="37"/>
    </row>
    <row r="106" spans="1:11" s="11" customFormat="1" ht="89.25">
      <c r="A106" s="189"/>
      <c r="B106" s="167" t="s">
        <v>54</v>
      </c>
      <c r="C106" s="167"/>
      <c r="D106" s="49"/>
      <c r="E106" s="49"/>
      <c r="F106" s="37"/>
      <c r="G106" s="37"/>
      <c r="H106" s="37"/>
      <c r="I106" s="37"/>
      <c r="J106" s="37"/>
      <c r="K106" s="37"/>
    </row>
    <row r="107" spans="1:11" s="11" customFormat="1" ht="63.75">
      <c r="A107" s="189"/>
      <c r="B107" s="167" t="s">
        <v>55</v>
      </c>
      <c r="C107" s="167"/>
      <c r="D107" s="49"/>
      <c r="E107" s="49"/>
      <c r="F107" s="37"/>
      <c r="G107" s="37"/>
      <c r="H107" s="37"/>
      <c r="I107" s="37"/>
      <c r="J107" s="37"/>
      <c r="K107" s="37"/>
    </row>
    <row r="108" spans="1:11" s="11" customFormat="1" ht="76.5">
      <c r="A108" s="189"/>
      <c r="B108" s="167" t="s">
        <v>56</v>
      </c>
      <c r="C108" s="167"/>
      <c r="D108" s="50"/>
      <c r="E108" s="50"/>
      <c r="F108" s="37"/>
      <c r="G108" s="37"/>
      <c r="H108" s="37"/>
      <c r="I108" s="37"/>
      <c r="J108" s="37"/>
      <c r="K108" s="37"/>
    </row>
    <row r="109" spans="1:11" s="11" customFormat="1" ht="14.25" customHeight="1">
      <c r="A109" s="189"/>
      <c r="B109" s="167" t="s">
        <v>57</v>
      </c>
      <c r="C109" s="167"/>
      <c r="D109" s="50"/>
      <c r="E109" s="50"/>
      <c r="F109" s="37"/>
      <c r="G109" s="37"/>
      <c r="H109" s="37"/>
      <c r="I109" s="37"/>
      <c r="J109" s="37"/>
      <c r="K109" s="37"/>
    </row>
    <row r="110" spans="1:11" s="11" customFormat="1" ht="89.25">
      <c r="A110" s="189"/>
      <c r="B110" s="167" t="s">
        <v>202</v>
      </c>
      <c r="C110" s="167"/>
      <c r="D110" s="50"/>
      <c r="E110" s="50"/>
      <c r="F110" s="37"/>
      <c r="G110" s="37"/>
      <c r="H110" s="37"/>
      <c r="I110" s="37"/>
      <c r="J110" s="37"/>
      <c r="K110" s="37"/>
    </row>
    <row r="111" spans="1:11" s="11" customFormat="1" ht="102">
      <c r="A111" s="189"/>
      <c r="B111" s="167" t="s">
        <v>372</v>
      </c>
      <c r="C111" s="167"/>
      <c r="D111" s="49"/>
      <c r="E111" s="49"/>
      <c r="F111" s="37"/>
      <c r="G111" s="37"/>
      <c r="H111" s="37"/>
      <c r="I111" s="37"/>
      <c r="J111" s="37"/>
      <c r="K111" s="37"/>
    </row>
    <row r="112" spans="1:11" s="11" customFormat="1" ht="51">
      <c r="A112" s="189"/>
      <c r="B112" s="167" t="s">
        <v>371</v>
      </c>
      <c r="C112" s="167"/>
      <c r="D112" s="49"/>
      <c r="E112" s="49"/>
      <c r="F112" s="37"/>
      <c r="G112" s="37"/>
      <c r="H112" s="37"/>
      <c r="I112" s="37"/>
      <c r="J112" s="37"/>
      <c r="K112" s="37"/>
    </row>
    <row r="113" spans="1:14" s="11" customFormat="1" ht="165.75">
      <c r="A113" s="189"/>
      <c r="B113" s="167" t="s">
        <v>147</v>
      </c>
      <c r="C113" s="167"/>
      <c r="D113" s="49"/>
      <c r="E113" s="49"/>
      <c r="F113" s="37"/>
      <c r="G113" s="37"/>
      <c r="H113" s="37"/>
      <c r="I113" s="37"/>
      <c r="J113" s="37"/>
      <c r="K113" s="37"/>
    </row>
    <row r="114" spans="1:14" s="11" customFormat="1" ht="89.25">
      <c r="A114" s="189"/>
      <c r="B114" s="167" t="s">
        <v>196</v>
      </c>
      <c r="C114" s="167"/>
      <c r="D114" s="49"/>
      <c r="E114" s="49"/>
      <c r="F114" s="37"/>
      <c r="G114" s="37"/>
      <c r="H114" s="37"/>
      <c r="I114" s="37"/>
      <c r="J114" s="37"/>
      <c r="K114" s="37"/>
    </row>
    <row r="115" spans="1:14" s="11" customFormat="1" ht="76.5">
      <c r="A115" s="189"/>
      <c r="B115" s="167" t="s">
        <v>58</v>
      </c>
      <c r="C115" s="167"/>
      <c r="D115" s="49"/>
      <c r="E115" s="49"/>
      <c r="F115" s="37"/>
      <c r="G115" s="37"/>
      <c r="H115" s="37"/>
      <c r="I115" s="37"/>
      <c r="J115" s="37"/>
      <c r="K115" s="37"/>
    </row>
    <row r="116" spans="1:14" s="11" customFormat="1" ht="38.25">
      <c r="A116" s="189"/>
      <c r="B116" s="167" t="s">
        <v>59</v>
      </c>
      <c r="C116" s="167"/>
      <c r="D116" s="49"/>
      <c r="E116" s="49"/>
      <c r="F116" s="37"/>
      <c r="G116" s="37"/>
      <c r="H116" s="37"/>
      <c r="I116" s="37"/>
      <c r="J116" s="37"/>
      <c r="K116" s="37"/>
    </row>
    <row r="117" spans="1:14" s="11" customFormat="1">
      <c r="A117" s="189"/>
      <c r="B117" s="167"/>
      <c r="C117" s="150"/>
      <c r="D117" s="49"/>
      <c r="E117" s="49"/>
      <c r="F117" s="37"/>
      <c r="G117" s="37"/>
      <c r="H117" s="37"/>
      <c r="I117" s="37"/>
      <c r="J117" s="37"/>
      <c r="K117" s="37"/>
    </row>
    <row r="118" spans="1:14" ht="51">
      <c r="A118" s="189"/>
      <c r="B118" s="193" t="s">
        <v>148</v>
      </c>
      <c r="C118" s="193"/>
      <c r="D118" s="190"/>
      <c r="E118" s="191"/>
      <c r="F118" s="192"/>
      <c r="G118" s="192"/>
      <c r="H118" s="192"/>
      <c r="I118" s="192"/>
      <c r="J118" s="192"/>
      <c r="K118" s="192"/>
      <c r="L118" s="45"/>
      <c r="M118" s="45"/>
      <c r="N118" s="45"/>
    </row>
    <row r="119" spans="1:14" ht="25.5">
      <c r="A119" s="189"/>
      <c r="B119" s="193" t="s">
        <v>149</v>
      </c>
      <c r="C119" s="193"/>
      <c r="D119" s="190"/>
      <c r="E119" s="191"/>
      <c r="F119" s="192"/>
      <c r="G119" s="192"/>
      <c r="H119" s="192"/>
      <c r="I119" s="192"/>
      <c r="J119" s="192"/>
      <c r="K119" s="192"/>
      <c r="L119" s="45"/>
      <c r="M119" s="45"/>
      <c r="N119" s="45"/>
    </row>
    <row r="120" spans="1:14" ht="38.25">
      <c r="A120" s="189"/>
      <c r="B120" s="193" t="s">
        <v>150</v>
      </c>
      <c r="C120" s="193"/>
      <c r="D120" s="190"/>
      <c r="E120" s="191"/>
      <c r="F120" s="192"/>
      <c r="G120" s="192"/>
      <c r="H120" s="192"/>
      <c r="I120" s="192"/>
      <c r="J120" s="192"/>
      <c r="K120" s="192"/>
      <c r="L120" s="45"/>
      <c r="M120" s="45"/>
      <c r="N120" s="45"/>
    </row>
    <row r="121" spans="1:14" ht="25.5">
      <c r="A121" s="189"/>
      <c r="B121" s="193" t="s">
        <v>151</v>
      </c>
      <c r="C121" s="193"/>
      <c r="D121" s="190"/>
      <c r="E121" s="191"/>
      <c r="F121" s="192"/>
      <c r="G121" s="192"/>
      <c r="H121" s="192"/>
      <c r="I121" s="192"/>
      <c r="J121" s="192"/>
      <c r="K121" s="192"/>
      <c r="L121" s="45"/>
      <c r="M121" s="45"/>
      <c r="N121" s="45"/>
    </row>
    <row r="122" spans="1:14" ht="38.25">
      <c r="A122" s="189"/>
      <c r="B122" s="193" t="s">
        <v>152</v>
      </c>
      <c r="C122" s="193"/>
      <c r="D122" s="190"/>
      <c r="E122" s="191"/>
      <c r="F122" s="192"/>
      <c r="G122" s="192"/>
      <c r="H122" s="192"/>
      <c r="I122" s="192"/>
      <c r="J122" s="192"/>
      <c r="K122" s="192"/>
      <c r="L122" s="45"/>
      <c r="M122" s="45"/>
      <c r="N122" s="45"/>
    </row>
    <row r="123" spans="1:14" ht="38.25">
      <c r="A123" s="189"/>
      <c r="B123" s="193" t="s">
        <v>153</v>
      </c>
      <c r="C123" s="193"/>
      <c r="D123" s="190"/>
      <c r="E123" s="191"/>
      <c r="F123" s="192"/>
      <c r="G123" s="192"/>
      <c r="H123" s="192"/>
      <c r="I123" s="192"/>
      <c r="J123" s="192"/>
      <c r="K123" s="192"/>
      <c r="L123" s="45"/>
      <c r="M123" s="45"/>
      <c r="N123" s="45"/>
    </row>
    <row r="124" spans="1:14" ht="38.25">
      <c r="A124" s="189"/>
      <c r="B124" s="193" t="s">
        <v>154</v>
      </c>
      <c r="C124" s="193"/>
      <c r="D124" s="190"/>
      <c r="E124" s="191"/>
      <c r="F124" s="192"/>
      <c r="G124" s="192"/>
      <c r="H124" s="192"/>
      <c r="I124" s="192"/>
      <c r="J124" s="192"/>
      <c r="K124" s="192"/>
      <c r="L124" s="45"/>
      <c r="M124" s="45"/>
      <c r="N124" s="45"/>
    </row>
    <row r="125" spans="1:14" ht="51">
      <c r="A125" s="189"/>
      <c r="B125" s="193" t="s">
        <v>155</v>
      </c>
      <c r="C125" s="193"/>
      <c r="D125" s="190"/>
      <c r="E125" s="191"/>
      <c r="F125" s="192"/>
      <c r="G125" s="192"/>
      <c r="H125" s="192"/>
      <c r="I125" s="192"/>
      <c r="J125" s="192"/>
      <c r="K125" s="192"/>
      <c r="L125" s="45"/>
      <c r="M125" s="45"/>
      <c r="N125" s="45"/>
    </row>
    <row r="126" spans="1:14" ht="38.25">
      <c r="A126" s="189"/>
      <c r="B126" s="193" t="s">
        <v>156</v>
      </c>
      <c r="C126" s="193"/>
      <c r="D126" s="190"/>
      <c r="E126" s="191"/>
      <c r="F126" s="192"/>
      <c r="G126" s="192"/>
      <c r="H126" s="192"/>
      <c r="I126" s="192"/>
      <c r="J126" s="192"/>
      <c r="K126" s="192"/>
      <c r="L126" s="45"/>
      <c r="M126" s="45"/>
      <c r="N126" s="45"/>
    </row>
    <row r="127" spans="1:14" ht="51">
      <c r="A127" s="189"/>
      <c r="B127" s="193" t="s">
        <v>157</v>
      </c>
      <c r="C127" s="193"/>
      <c r="D127" s="190"/>
      <c r="E127" s="191"/>
      <c r="F127" s="192"/>
      <c r="G127" s="192"/>
      <c r="H127" s="192"/>
      <c r="I127" s="192"/>
      <c r="J127" s="192"/>
      <c r="K127" s="192"/>
      <c r="L127" s="45"/>
      <c r="M127" s="45"/>
      <c r="N127" s="45"/>
    </row>
    <row r="128" spans="1:14">
      <c r="A128" s="189"/>
      <c r="B128" s="193" t="s">
        <v>158</v>
      </c>
      <c r="C128" s="193"/>
      <c r="D128" s="190"/>
      <c r="E128" s="191"/>
      <c r="F128" s="192"/>
      <c r="G128" s="192"/>
      <c r="H128" s="192"/>
      <c r="I128" s="192"/>
      <c r="J128" s="192"/>
      <c r="K128" s="192"/>
      <c r="L128" s="45"/>
      <c r="M128" s="45"/>
      <c r="N128" s="45"/>
    </row>
    <row r="129" spans="1:14">
      <c r="A129" s="189"/>
      <c r="B129" s="193" t="s">
        <v>159</v>
      </c>
      <c r="C129" s="193"/>
      <c r="D129" s="190"/>
      <c r="E129" s="191"/>
      <c r="F129" s="192"/>
      <c r="G129" s="192"/>
      <c r="H129" s="192"/>
      <c r="I129" s="192"/>
      <c r="J129" s="192"/>
      <c r="K129" s="192"/>
      <c r="L129" s="45"/>
      <c r="M129" s="45"/>
      <c r="N129" s="45"/>
    </row>
    <row r="130" spans="1:14" ht="25.5">
      <c r="A130" s="189"/>
      <c r="B130" s="193" t="s">
        <v>160</v>
      </c>
      <c r="C130" s="193"/>
      <c r="D130" s="190"/>
      <c r="E130" s="191"/>
      <c r="F130" s="192"/>
      <c r="G130" s="192"/>
      <c r="H130" s="192"/>
      <c r="I130" s="192"/>
      <c r="J130" s="192"/>
      <c r="K130" s="192"/>
      <c r="L130" s="45"/>
      <c r="M130" s="45"/>
      <c r="N130" s="45"/>
    </row>
    <row r="131" spans="1:14" ht="14.25">
      <c r="A131" s="189"/>
      <c r="B131" s="194" t="s">
        <v>161</v>
      </c>
      <c r="C131" s="186"/>
      <c r="D131" s="190"/>
      <c r="E131" s="191"/>
      <c r="F131" s="192"/>
      <c r="G131" s="192"/>
      <c r="H131" s="192"/>
      <c r="I131" s="192"/>
      <c r="J131" s="192"/>
      <c r="K131" s="192"/>
      <c r="L131" s="45"/>
      <c r="M131" s="45"/>
      <c r="N131" s="45"/>
    </row>
    <row r="132" spans="1:14" ht="89.25">
      <c r="A132" s="189"/>
      <c r="B132" s="193" t="s">
        <v>197</v>
      </c>
      <c r="C132" s="193"/>
      <c r="D132" s="190"/>
      <c r="E132" s="191"/>
      <c r="F132" s="192"/>
      <c r="G132" s="192"/>
      <c r="H132" s="192"/>
      <c r="I132" s="192"/>
      <c r="J132" s="192"/>
      <c r="K132" s="192"/>
      <c r="L132" s="45"/>
      <c r="M132" s="45"/>
      <c r="N132" s="45"/>
    </row>
    <row r="133" spans="1:14" ht="63.75">
      <c r="A133" s="189"/>
      <c r="B133" s="193" t="s">
        <v>60</v>
      </c>
      <c r="C133" s="193"/>
      <c r="D133" s="190"/>
      <c r="E133" s="191"/>
      <c r="F133" s="192"/>
      <c r="G133" s="192"/>
      <c r="H133" s="192"/>
      <c r="I133" s="192"/>
      <c r="J133" s="192"/>
      <c r="K133" s="192"/>
      <c r="L133" s="45"/>
      <c r="M133" s="45"/>
      <c r="N133" s="45"/>
    </row>
    <row r="134" spans="1:14" ht="63.75">
      <c r="A134" s="189"/>
      <c r="B134" s="193" t="s">
        <v>61</v>
      </c>
      <c r="C134" s="193"/>
      <c r="D134" s="190"/>
      <c r="E134" s="191"/>
      <c r="F134" s="192"/>
      <c r="G134" s="192"/>
      <c r="H134" s="192"/>
      <c r="I134" s="192"/>
      <c r="J134" s="192"/>
      <c r="K134" s="192"/>
      <c r="L134" s="45"/>
      <c r="M134" s="45"/>
      <c r="N134" s="45"/>
    </row>
    <row r="135" spans="1:14" ht="14.25">
      <c r="A135" s="189"/>
      <c r="B135" s="194" t="s">
        <v>162</v>
      </c>
      <c r="C135" s="186"/>
      <c r="D135" s="190"/>
      <c r="E135" s="191"/>
      <c r="F135" s="192"/>
      <c r="G135" s="192"/>
      <c r="H135" s="192"/>
      <c r="I135" s="192"/>
      <c r="J135" s="192"/>
      <c r="K135" s="192"/>
      <c r="L135" s="45"/>
      <c r="M135" s="45"/>
      <c r="N135" s="45"/>
    </row>
    <row r="136" spans="1:14" ht="25.5">
      <c r="A136" s="189"/>
      <c r="B136" s="193" t="s">
        <v>200</v>
      </c>
      <c r="C136" s="193"/>
      <c r="D136" s="190"/>
      <c r="E136" s="191"/>
      <c r="F136" s="192"/>
      <c r="G136" s="192"/>
      <c r="H136" s="192"/>
      <c r="I136" s="192"/>
      <c r="J136" s="192"/>
      <c r="K136" s="192"/>
      <c r="L136" s="45"/>
      <c r="M136" s="45"/>
      <c r="N136" s="45"/>
    </row>
    <row r="137" spans="1:14" ht="25.5">
      <c r="A137" s="189"/>
      <c r="B137" s="193" t="s">
        <v>62</v>
      </c>
      <c r="C137" s="193"/>
      <c r="D137" s="190"/>
      <c r="E137" s="191"/>
      <c r="F137" s="192"/>
      <c r="G137" s="192"/>
      <c r="H137" s="192"/>
      <c r="I137" s="192"/>
      <c r="J137" s="192"/>
      <c r="K137" s="192"/>
      <c r="L137" s="45"/>
      <c r="M137" s="45"/>
      <c r="N137" s="45"/>
    </row>
    <row r="138" spans="1:14">
      <c r="A138" s="145"/>
      <c r="B138" s="147" t="s">
        <v>198</v>
      </c>
      <c r="C138" s="147"/>
      <c r="D138" s="148"/>
      <c r="E138" s="149"/>
      <c r="F138" s="144"/>
      <c r="G138" s="144"/>
      <c r="H138" s="144"/>
      <c r="I138" s="144"/>
      <c r="J138" s="144"/>
      <c r="K138" s="144"/>
      <c r="L138" s="45"/>
      <c r="M138" s="45"/>
      <c r="N138" s="45"/>
    </row>
    <row r="139" spans="1:14" ht="25.5">
      <c r="A139" s="145"/>
      <c r="B139" s="200" t="s">
        <v>163</v>
      </c>
      <c r="C139" s="188"/>
      <c r="D139" s="188"/>
      <c r="E139" s="188"/>
      <c r="F139" s="144"/>
      <c r="G139" s="144"/>
      <c r="H139" s="144"/>
      <c r="I139" s="144"/>
      <c r="J139" s="144"/>
      <c r="K139" s="144"/>
      <c r="L139" s="45"/>
      <c r="M139" s="45"/>
      <c r="N139" s="45"/>
    </row>
    <row r="140" spans="1:14">
      <c r="A140" s="145"/>
      <c r="B140" s="200" t="s">
        <v>199</v>
      </c>
      <c r="C140" s="188"/>
      <c r="D140" s="188"/>
      <c r="E140" s="188"/>
      <c r="F140" s="144"/>
      <c r="G140" s="144"/>
      <c r="H140" s="144"/>
      <c r="I140" s="144"/>
      <c r="J140" s="144"/>
      <c r="K140" s="144"/>
      <c r="L140" s="45"/>
      <c r="M140" s="45"/>
      <c r="N140" s="45"/>
    </row>
    <row r="141" spans="1:14" ht="63.75">
      <c r="A141" s="145"/>
      <c r="B141" s="205" t="s">
        <v>164</v>
      </c>
      <c r="C141" s="188"/>
      <c r="D141" s="188"/>
      <c r="E141" s="188"/>
      <c r="F141" s="144"/>
      <c r="G141" s="144"/>
      <c r="H141" s="144"/>
      <c r="I141" s="144"/>
      <c r="J141" s="144"/>
      <c r="K141" s="144"/>
      <c r="L141" s="45"/>
      <c r="M141" s="45"/>
      <c r="N141" s="45"/>
    </row>
    <row r="142" spans="1:14" ht="25.5">
      <c r="A142" s="145"/>
      <c r="B142" s="205" t="s">
        <v>63</v>
      </c>
      <c r="C142" s="188"/>
      <c r="D142" s="188"/>
      <c r="E142" s="188"/>
      <c r="F142" s="144"/>
      <c r="G142" s="144"/>
      <c r="H142" s="144"/>
      <c r="I142" s="144"/>
      <c r="J142" s="144"/>
      <c r="K142" s="144"/>
      <c r="L142" s="45"/>
      <c r="M142" s="45"/>
      <c r="N142" s="45"/>
    </row>
    <row r="143" spans="1:14" ht="25.5">
      <c r="A143" s="145"/>
      <c r="B143" s="205" t="s">
        <v>64</v>
      </c>
      <c r="C143" s="188"/>
      <c r="D143" s="188"/>
      <c r="E143" s="188"/>
      <c r="F143" s="144"/>
      <c r="G143" s="144"/>
      <c r="H143" s="144"/>
      <c r="I143" s="144"/>
      <c r="J143" s="144"/>
      <c r="K143" s="144"/>
      <c r="L143" s="45"/>
      <c r="M143" s="45"/>
      <c r="N143" s="45"/>
    </row>
    <row r="144" spans="1:14" ht="38.25">
      <c r="A144" s="145"/>
      <c r="B144" s="200" t="s">
        <v>65</v>
      </c>
      <c r="C144" s="188"/>
      <c r="D144" s="188"/>
      <c r="E144" s="188"/>
      <c r="F144" s="144"/>
      <c r="G144" s="144"/>
      <c r="H144" s="144"/>
      <c r="I144" s="144"/>
      <c r="J144" s="144"/>
      <c r="K144" s="144"/>
      <c r="L144" s="45"/>
      <c r="M144" s="45"/>
      <c r="N144" s="45"/>
    </row>
    <row r="145" spans="1:14" s="45" customFormat="1" ht="114.75">
      <c r="A145" s="145"/>
      <c r="B145" s="200" t="s">
        <v>201</v>
      </c>
      <c r="C145" s="188"/>
      <c r="D145" s="188"/>
      <c r="E145" s="188"/>
      <c r="F145" s="144"/>
      <c r="G145" s="144"/>
      <c r="H145" s="144"/>
      <c r="I145" s="144"/>
      <c r="J145" s="144"/>
      <c r="K145" s="144"/>
    </row>
    <row r="146" spans="1:14" ht="25.5">
      <c r="A146" s="145"/>
      <c r="B146" s="200" t="s">
        <v>66</v>
      </c>
      <c r="C146" s="188"/>
      <c r="D146" s="188"/>
      <c r="E146" s="188"/>
      <c r="F146" s="144"/>
      <c r="G146" s="144"/>
      <c r="H146" s="144"/>
      <c r="I146" s="144"/>
      <c r="J146" s="144"/>
      <c r="K146" s="144"/>
      <c r="L146" s="45"/>
      <c r="M146" s="45"/>
      <c r="N146" s="45"/>
    </row>
    <row r="147" spans="1:14" ht="63.75">
      <c r="A147" s="145"/>
      <c r="B147" s="200" t="s">
        <v>67</v>
      </c>
      <c r="C147" s="188"/>
      <c r="D147" s="188"/>
      <c r="E147" s="188"/>
      <c r="F147" s="144"/>
      <c r="G147" s="144"/>
      <c r="H147" s="144"/>
      <c r="I147" s="144"/>
      <c r="J147" s="144"/>
      <c r="K147" s="144"/>
      <c r="L147" s="45"/>
      <c r="M147" s="45"/>
      <c r="N147" s="45"/>
    </row>
    <row r="148" spans="1:14" ht="38.25">
      <c r="A148" s="145"/>
      <c r="B148" s="200" t="s">
        <v>68</v>
      </c>
      <c r="C148" s="188"/>
      <c r="D148" s="188"/>
      <c r="E148" s="188"/>
      <c r="F148" s="144"/>
      <c r="G148" s="144"/>
      <c r="H148" s="144"/>
      <c r="I148" s="144"/>
      <c r="J148" s="144"/>
      <c r="K148" s="144"/>
      <c r="L148" s="45"/>
      <c r="M148" s="45"/>
      <c r="N148" s="45"/>
    </row>
    <row r="149" spans="1:14" ht="25.5">
      <c r="A149" s="145"/>
      <c r="B149" s="200" t="s">
        <v>69</v>
      </c>
      <c r="C149" s="202"/>
      <c r="D149" s="202"/>
      <c r="E149" s="202"/>
      <c r="F149" s="144"/>
      <c r="G149" s="144"/>
      <c r="H149" s="144"/>
      <c r="I149" s="144"/>
      <c r="J149" s="144"/>
      <c r="K149" s="144"/>
      <c r="L149" s="45"/>
      <c r="M149" s="45"/>
      <c r="N149" s="45"/>
    </row>
    <row r="150" spans="1:14" ht="25.5">
      <c r="A150" s="145"/>
      <c r="B150" s="200" t="s">
        <v>70</v>
      </c>
      <c r="C150" s="202"/>
      <c r="D150" s="202"/>
      <c r="E150" s="202"/>
      <c r="F150" s="144"/>
      <c r="G150" s="144"/>
      <c r="H150" s="144"/>
      <c r="I150" s="144"/>
      <c r="J150" s="144"/>
      <c r="K150" s="144"/>
      <c r="L150" s="45"/>
      <c r="M150" s="45"/>
      <c r="N150" s="45"/>
    </row>
    <row r="151" spans="1:14" ht="14.25">
      <c r="A151" s="189"/>
      <c r="B151" s="194" t="s">
        <v>165</v>
      </c>
      <c r="C151" s="186"/>
      <c r="D151" s="190"/>
      <c r="E151" s="191"/>
      <c r="F151" s="192"/>
      <c r="G151" s="192"/>
      <c r="H151" s="192"/>
      <c r="I151" s="192"/>
      <c r="J151" s="192"/>
      <c r="K151" s="192"/>
      <c r="L151" s="45"/>
      <c r="M151" s="45"/>
      <c r="N151" s="45"/>
    </row>
    <row r="152" spans="1:14" ht="51">
      <c r="A152" s="189"/>
      <c r="B152" s="193" t="s">
        <v>166</v>
      </c>
      <c r="C152" s="193"/>
      <c r="D152" s="190"/>
      <c r="E152" s="191"/>
      <c r="F152" s="192"/>
      <c r="G152" s="192"/>
      <c r="H152" s="192"/>
      <c r="I152" s="192"/>
      <c r="J152" s="192"/>
      <c r="K152" s="192"/>
      <c r="L152" s="45"/>
      <c r="M152" s="45"/>
      <c r="N152" s="45"/>
    </row>
    <row r="153" spans="1:14" ht="51">
      <c r="A153" s="189"/>
      <c r="B153" s="193" t="s">
        <v>167</v>
      </c>
      <c r="C153" s="193"/>
      <c r="D153" s="190"/>
      <c r="E153" s="191"/>
      <c r="F153" s="192"/>
      <c r="G153" s="192"/>
      <c r="H153" s="192"/>
      <c r="I153" s="192"/>
      <c r="J153" s="192"/>
      <c r="K153" s="192"/>
      <c r="L153" s="45"/>
      <c r="M153" s="45"/>
      <c r="N153" s="45"/>
    </row>
    <row r="154" spans="1:14" ht="25.5">
      <c r="A154" s="189"/>
      <c r="B154" s="193" t="s">
        <v>168</v>
      </c>
      <c r="C154" s="193"/>
      <c r="D154" s="190"/>
      <c r="E154" s="191"/>
      <c r="F154" s="192"/>
      <c r="G154" s="192"/>
      <c r="H154" s="192"/>
      <c r="I154" s="192"/>
      <c r="J154" s="192"/>
      <c r="K154" s="192"/>
      <c r="L154" s="45"/>
      <c r="M154" s="45"/>
      <c r="N154" s="45"/>
    </row>
    <row r="155" spans="1:14" ht="14.25">
      <c r="A155" s="189"/>
      <c r="B155" s="194" t="s">
        <v>169</v>
      </c>
      <c r="C155" s="186"/>
      <c r="D155" s="190"/>
      <c r="E155" s="191"/>
      <c r="F155" s="192"/>
      <c r="G155" s="192"/>
      <c r="H155" s="192"/>
      <c r="I155" s="192"/>
      <c r="J155" s="192"/>
      <c r="K155" s="192"/>
      <c r="L155" s="45"/>
      <c r="M155" s="45"/>
      <c r="N155" s="45"/>
    </row>
    <row r="156" spans="1:14" ht="51">
      <c r="A156" s="189"/>
      <c r="B156" s="193" t="s">
        <v>170</v>
      </c>
      <c r="C156" s="193"/>
      <c r="D156" s="190"/>
      <c r="E156" s="191"/>
      <c r="F156" s="192"/>
      <c r="G156" s="192"/>
      <c r="H156" s="192"/>
      <c r="I156" s="192"/>
      <c r="J156" s="192"/>
      <c r="K156" s="192"/>
      <c r="L156" s="45"/>
      <c r="M156" s="45"/>
      <c r="N156" s="45"/>
    </row>
    <row r="157" spans="1:14" ht="14.25">
      <c r="A157" s="189"/>
      <c r="B157" s="194" t="s">
        <v>171</v>
      </c>
      <c r="C157" s="186"/>
      <c r="D157" s="190"/>
      <c r="E157" s="191"/>
      <c r="F157" s="192"/>
      <c r="G157" s="192"/>
      <c r="H157" s="192"/>
      <c r="I157" s="192"/>
      <c r="J157" s="192"/>
      <c r="K157" s="192"/>
      <c r="L157" s="45"/>
      <c r="M157" s="45"/>
      <c r="N157" s="45"/>
    </row>
    <row r="158" spans="1:14" ht="76.5">
      <c r="A158" s="189"/>
      <c r="B158" s="193" t="s">
        <v>193</v>
      </c>
      <c r="C158" s="193"/>
      <c r="D158" s="190"/>
      <c r="E158" s="191"/>
      <c r="F158" s="192"/>
      <c r="G158" s="192"/>
      <c r="H158" s="192"/>
      <c r="I158" s="192"/>
      <c r="J158" s="192"/>
      <c r="K158" s="192"/>
      <c r="L158" s="45"/>
      <c r="M158" s="45"/>
      <c r="N158" s="45"/>
    </row>
    <row r="159" spans="1:14" ht="14.25">
      <c r="A159" s="189"/>
      <c r="B159" s="194" t="s">
        <v>172</v>
      </c>
      <c r="C159" s="186"/>
      <c r="D159" s="190"/>
      <c r="E159" s="191"/>
      <c r="F159" s="192"/>
      <c r="G159" s="192"/>
      <c r="H159" s="192"/>
      <c r="I159" s="192"/>
      <c r="J159" s="192"/>
      <c r="K159" s="192"/>
      <c r="L159" s="45"/>
      <c r="M159" s="45"/>
      <c r="N159" s="45"/>
    </row>
    <row r="160" spans="1:14" ht="63.75">
      <c r="A160" s="189"/>
      <c r="B160" s="193" t="s">
        <v>173</v>
      </c>
      <c r="C160" s="193"/>
      <c r="D160" s="190"/>
      <c r="E160" s="191"/>
      <c r="F160" s="192"/>
      <c r="G160" s="192"/>
      <c r="H160" s="192"/>
      <c r="I160" s="192"/>
      <c r="J160" s="192"/>
      <c r="K160" s="192"/>
      <c r="L160" s="45"/>
      <c r="M160" s="45"/>
      <c r="N160" s="45"/>
    </row>
    <row r="161" spans="1:14" ht="14.25">
      <c r="A161" s="189"/>
      <c r="B161" s="194" t="s">
        <v>174</v>
      </c>
      <c r="C161" s="186"/>
      <c r="D161" s="190"/>
      <c r="E161" s="191"/>
      <c r="F161" s="192"/>
      <c r="G161" s="192"/>
      <c r="H161" s="192"/>
      <c r="I161" s="192"/>
      <c r="J161" s="192"/>
      <c r="K161" s="192"/>
      <c r="L161" s="45"/>
      <c r="M161" s="45"/>
      <c r="N161" s="45"/>
    </row>
    <row r="162" spans="1:14" ht="38.25">
      <c r="A162" s="189"/>
      <c r="B162" s="193" t="s">
        <v>175</v>
      </c>
      <c r="C162" s="193"/>
      <c r="D162" s="190"/>
      <c r="E162" s="191"/>
      <c r="F162" s="192"/>
      <c r="G162" s="192"/>
      <c r="H162" s="192"/>
      <c r="I162" s="192"/>
      <c r="J162" s="192"/>
      <c r="K162" s="192"/>
      <c r="L162" s="45"/>
      <c r="M162" s="45"/>
      <c r="N162" s="45"/>
    </row>
    <row r="163" spans="1:14" ht="14.25">
      <c r="A163" s="189"/>
      <c r="B163" s="194" t="s">
        <v>176</v>
      </c>
      <c r="C163" s="186"/>
      <c r="D163" s="190"/>
      <c r="E163" s="191"/>
      <c r="F163" s="192"/>
      <c r="G163" s="192"/>
      <c r="H163" s="192"/>
      <c r="I163" s="192"/>
      <c r="J163" s="192"/>
      <c r="K163" s="192"/>
      <c r="L163" s="45"/>
      <c r="M163" s="45"/>
      <c r="N163" s="45"/>
    </row>
    <row r="164" spans="1:14" ht="63.75">
      <c r="A164" s="189"/>
      <c r="B164" s="193" t="s">
        <v>177</v>
      </c>
      <c r="C164" s="193"/>
      <c r="D164" s="190"/>
      <c r="E164" s="191"/>
      <c r="F164" s="192"/>
      <c r="G164" s="192"/>
      <c r="H164" s="192"/>
      <c r="I164" s="192"/>
      <c r="J164" s="192"/>
      <c r="K164" s="192"/>
      <c r="L164" s="45"/>
      <c r="M164" s="45"/>
      <c r="N164" s="45"/>
    </row>
    <row r="165" spans="1:14" ht="38.25">
      <c r="A165" s="189"/>
      <c r="B165" s="193" t="s">
        <v>178</v>
      </c>
      <c r="C165" s="193"/>
      <c r="D165" s="190"/>
      <c r="E165" s="191"/>
      <c r="F165" s="192"/>
      <c r="G165" s="192"/>
      <c r="H165" s="192"/>
      <c r="I165" s="192"/>
      <c r="J165" s="192"/>
      <c r="K165" s="192"/>
      <c r="L165" s="45"/>
      <c r="M165" s="45"/>
      <c r="N165" s="45"/>
    </row>
    <row r="166" spans="1:14" ht="51">
      <c r="A166" s="189"/>
      <c r="B166" s="193" t="s">
        <v>179</v>
      </c>
      <c r="C166" s="193"/>
      <c r="D166" s="190"/>
      <c r="E166" s="191"/>
      <c r="F166" s="192"/>
      <c r="G166" s="192"/>
      <c r="H166" s="192"/>
      <c r="I166" s="192"/>
      <c r="J166" s="192"/>
      <c r="K166" s="192"/>
      <c r="L166" s="45"/>
      <c r="M166" s="45"/>
      <c r="N166" s="45"/>
    </row>
    <row r="167" spans="1:14" s="45" customFormat="1" ht="14.25">
      <c r="A167" s="189"/>
      <c r="B167" s="194" t="s">
        <v>194</v>
      </c>
      <c r="C167" s="186"/>
      <c r="D167" s="190"/>
      <c r="E167" s="191"/>
      <c r="F167" s="192"/>
      <c r="G167" s="192"/>
      <c r="H167" s="192"/>
      <c r="I167" s="192"/>
      <c r="J167" s="192"/>
      <c r="K167" s="192"/>
    </row>
    <row r="168" spans="1:14" ht="38.25">
      <c r="A168" s="195"/>
      <c r="B168" s="199" t="s">
        <v>41</v>
      </c>
      <c r="C168" s="199"/>
      <c r="D168" s="181"/>
      <c r="E168" s="174"/>
      <c r="F168" s="185"/>
      <c r="G168" s="185"/>
      <c r="H168" s="185"/>
      <c r="I168" s="185"/>
      <c r="J168" s="185"/>
      <c r="K168" s="185"/>
      <c r="L168" s="45"/>
      <c r="M168" s="45"/>
      <c r="N168" s="45"/>
    </row>
    <row r="169" spans="1:14" ht="38.25">
      <c r="A169" s="195"/>
      <c r="B169" s="199" t="s">
        <v>42</v>
      </c>
      <c r="C169" s="199"/>
      <c r="D169" s="181"/>
      <c r="E169" s="174"/>
      <c r="F169" s="185"/>
      <c r="G169" s="185"/>
      <c r="H169" s="185"/>
      <c r="I169" s="185"/>
      <c r="J169" s="185"/>
      <c r="K169" s="185"/>
      <c r="L169" s="45"/>
      <c r="M169" s="45"/>
      <c r="N169" s="45"/>
    </row>
    <row r="170" spans="1:14" ht="25.5">
      <c r="A170" s="195"/>
      <c r="B170" s="199" t="s">
        <v>43</v>
      </c>
      <c r="C170" s="199"/>
      <c r="D170" s="181"/>
      <c r="E170" s="174"/>
      <c r="F170" s="185"/>
      <c r="G170" s="185"/>
      <c r="H170" s="185"/>
      <c r="I170" s="185"/>
      <c r="J170" s="185"/>
      <c r="K170" s="185"/>
      <c r="L170" s="45"/>
      <c r="M170" s="45"/>
      <c r="N170" s="45"/>
    </row>
    <row r="171" spans="1:14" ht="25.5">
      <c r="A171" s="195"/>
      <c r="B171" s="199" t="s">
        <v>180</v>
      </c>
      <c r="C171" s="199"/>
      <c r="D171" s="181"/>
      <c r="E171" s="174"/>
      <c r="F171" s="185"/>
      <c r="G171" s="185"/>
      <c r="H171" s="185"/>
      <c r="I171" s="185"/>
      <c r="J171" s="185"/>
      <c r="K171" s="185"/>
      <c r="L171" s="45"/>
      <c r="M171" s="45"/>
      <c r="N171" s="45"/>
    </row>
    <row r="172" spans="1:14">
      <c r="A172" s="195"/>
      <c r="B172" s="199" t="s">
        <v>181</v>
      </c>
      <c r="C172" s="199"/>
      <c r="D172" s="181"/>
      <c r="E172" s="174"/>
      <c r="F172" s="185"/>
      <c r="G172" s="185"/>
      <c r="H172" s="185"/>
      <c r="I172" s="185"/>
      <c r="J172" s="185"/>
      <c r="K172" s="185"/>
      <c r="L172" s="45"/>
      <c r="M172" s="45"/>
      <c r="N172" s="45"/>
    </row>
    <row r="173" spans="1:14">
      <c r="A173" s="195"/>
      <c r="B173" s="199" t="s">
        <v>182</v>
      </c>
      <c r="C173" s="199"/>
      <c r="D173" s="181"/>
      <c r="E173" s="174"/>
      <c r="F173" s="185"/>
      <c r="G173" s="185"/>
      <c r="H173" s="185"/>
      <c r="I173" s="185"/>
      <c r="J173" s="185"/>
      <c r="K173" s="185"/>
      <c r="L173" s="45"/>
      <c r="M173" s="45"/>
      <c r="N173" s="45"/>
    </row>
    <row r="174" spans="1:14" ht="25.5">
      <c r="A174" s="195"/>
      <c r="B174" s="199" t="s">
        <v>183</v>
      </c>
      <c r="C174" s="199"/>
      <c r="D174" s="181"/>
      <c r="E174" s="174"/>
      <c r="F174" s="185"/>
      <c r="G174" s="185"/>
      <c r="H174" s="185"/>
      <c r="I174" s="185"/>
      <c r="J174" s="185"/>
      <c r="K174" s="185"/>
      <c r="L174" s="45"/>
      <c r="M174" s="45"/>
      <c r="N174" s="45"/>
    </row>
    <row r="175" spans="1:14" ht="38.25">
      <c r="A175" s="195"/>
      <c r="B175" s="199" t="s">
        <v>44</v>
      </c>
      <c r="C175" s="199"/>
      <c r="D175" s="181"/>
      <c r="E175" s="174"/>
      <c r="F175" s="185"/>
      <c r="G175" s="185"/>
      <c r="H175" s="185"/>
      <c r="I175" s="185"/>
      <c r="J175" s="185"/>
      <c r="K175" s="185"/>
      <c r="L175" s="45"/>
      <c r="M175" s="45"/>
      <c r="N175" s="45"/>
    </row>
    <row r="176" spans="1:14" ht="25.5">
      <c r="A176" s="195"/>
      <c r="B176" s="199" t="s">
        <v>184</v>
      </c>
      <c r="C176" s="199"/>
      <c r="D176" s="181"/>
      <c r="E176" s="174"/>
      <c r="F176" s="185"/>
      <c r="G176" s="185"/>
      <c r="H176" s="185"/>
      <c r="I176" s="185"/>
      <c r="J176" s="185"/>
      <c r="K176" s="185"/>
      <c r="L176" s="45"/>
      <c r="M176" s="45"/>
      <c r="N176" s="45"/>
    </row>
    <row r="177" spans="1:14" ht="25.5">
      <c r="A177" s="195"/>
      <c r="B177" s="199" t="s">
        <v>45</v>
      </c>
      <c r="C177" s="199"/>
      <c r="D177" s="181"/>
      <c r="E177" s="174"/>
      <c r="F177" s="185"/>
      <c r="G177" s="185"/>
      <c r="H177" s="185"/>
      <c r="I177" s="185"/>
      <c r="J177" s="185"/>
      <c r="K177" s="185"/>
      <c r="L177" s="45"/>
      <c r="M177" s="45"/>
      <c r="N177" s="45"/>
    </row>
    <row r="178" spans="1:14" ht="14.25">
      <c r="A178" s="189"/>
      <c r="B178" s="194" t="s">
        <v>185</v>
      </c>
      <c r="C178" s="186"/>
      <c r="D178" s="190"/>
      <c r="E178" s="191"/>
      <c r="F178" s="192"/>
      <c r="G178" s="192"/>
      <c r="H178" s="192"/>
      <c r="I178" s="192"/>
      <c r="J178" s="192"/>
      <c r="K178" s="192"/>
      <c r="L178" s="45"/>
      <c r="M178" s="45"/>
      <c r="N178" s="45"/>
    </row>
    <row r="179" spans="1:14" ht="51">
      <c r="A179" s="148"/>
      <c r="B179" s="203" t="s">
        <v>186</v>
      </c>
      <c r="C179" s="204"/>
      <c r="D179" s="204"/>
      <c r="E179" s="204"/>
      <c r="F179" s="143"/>
      <c r="G179" s="143"/>
      <c r="H179" s="143"/>
      <c r="I179" s="143"/>
      <c r="J179" s="143"/>
      <c r="K179" s="143"/>
      <c r="L179" s="45"/>
      <c r="M179" s="45"/>
      <c r="N179" s="45"/>
    </row>
    <row r="180" spans="1:14" ht="25.5">
      <c r="A180" s="148"/>
      <c r="B180" s="203" t="s">
        <v>187</v>
      </c>
      <c r="C180" s="204"/>
      <c r="D180" s="204"/>
      <c r="E180" s="204"/>
      <c r="F180" s="143"/>
      <c r="G180" s="143"/>
      <c r="H180" s="143"/>
      <c r="I180" s="143"/>
      <c r="J180" s="143"/>
      <c r="K180" s="143"/>
      <c r="L180" s="45"/>
      <c r="M180" s="45"/>
      <c r="N180" s="45"/>
    </row>
    <row r="181" spans="1:14" ht="38.25">
      <c r="A181" s="145"/>
      <c r="B181" s="200" t="s">
        <v>188</v>
      </c>
      <c r="C181" s="188"/>
      <c r="D181" s="188"/>
      <c r="E181" s="188"/>
      <c r="F181" s="143"/>
      <c r="G181" s="143"/>
      <c r="H181" s="143"/>
      <c r="I181" s="143"/>
      <c r="J181" s="143"/>
      <c r="K181" s="143"/>
      <c r="L181" s="45"/>
      <c r="M181" s="45"/>
      <c r="N181" s="45"/>
    </row>
    <row r="182" spans="1:14" ht="38.25">
      <c r="A182" s="145"/>
      <c r="B182" s="201" t="s">
        <v>189</v>
      </c>
      <c r="C182" s="147"/>
      <c r="D182" s="148"/>
      <c r="E182" s="149"/>
      <c r="F182" s="143"/>
      <c r="G182" s="143"/>
      <c r="H182" s="143"/>
      <c r="I182" s="143"/>
      <c r="J182" s="143"/>
      <c r="K182" s="143"/>
      <c r="L182" s="45"/>
      <c r="M182" s="45"/>
      <c r="N182" s="45"/>
    </row>
    <row r="183" spans="1:14">
      <c r="A183" s="145"/>
      <c r="B183" s="147" t="s">
        <v>72</v>
      </c>
      <c r="C183" s="146"/>
      <c r="D183" s="146"/>
      <c r="E183" s="149"/>
      <c r="F183" s="143"/>
      <c r="G183" s="143"/>
      <c r="H183" s="143"/>
      <c r="I183" s="143"/>
      <c r="J183" s="143"/>
      <c r="K183" s="143"/>
      <c r="L183" s="45"/>
      <c r="M183" s="45"/>
      <c r="N183" s="45"/>
    </row>
    <row r="184" spans="1:14">
      <c r="A184" s="145"/>
      <c r="B184" s="147" t="s">
        <v>73</v>
      </c>
      <c r="C184" s="147"/>
      <c r="D184" s="148"/>
      <c r="E184" s="149"/>
      <c r="F184" s="143"/>
      <c r="G184" s="143"/>
      <c r="H184" s="143"/>
      <c r="I184" s="143"/>
      <c r="J184" s="143"/>
      <c r="K184" s="143"/>
      <c r="L184" s="45"/>
      <c r="M184" s="45"/>
      <c r="N184" s="45"/>
    </row>
    <row r="185" spans="1:14">
      <c r="A185" s="145"/>
      <c r="B185" s="147" t="s">
        <v>74</v>
      </c>
      <c r="C185" s="147"/>
      <c r="D185" s="148"/>
      <c r="E185" s="149"/>
      <c r="F185" s="143"/>
      <c r="G185" s="143"/>
      <c r="H185" s="143"/>
      <c r="I185" s="143"/>
      <c r="J185" s="143"/>
      <c r="K185" s="143"/>
      <c r="L185" s="45"/>
      <c r="M185" s="45"/>
      <c r="N185" s="45"/>
    </row>
    <row r="186" spans="1:14" ht="25.5">
      <c r="A186" s="145"/>
      <c r="B186" s="201" t="s">
        <v>76</v>
      </c>
      <c r="C186" s="202"/>
      <c r="D186" s="202"/>
      <c r="E186" s="202"/>
      <c r="F186" s="143"/>
      <c r="G186" s="143"/>
      <c r="H186" s="143"/>
      <c r="I186" s="143"/>
      <c r="J186" s="143"/>
      <c r="K186" s="143"/>
      <c r="L186" s="45"/>
      <c r="M186" s="45"/>
      <c r="N186" s="45"/>
    </row>
    <row r="187" spans="1:14" s="45" customFormat="1" ht="63.75">
      <c r="A187" s="145"/>
      <c r="B187" s="200" t="s">
        <v>75</v>
      </c>
      <c r="C187" s="202"/>
      <c r="D187" s="202"/>
      <c r="E187" s="202"/>
      <c r="F187" s="178"/>
      <c r="G187" s="178"/>
      <c r="H187" s="178"/>
      <c r="I187" s="178"/>
      <c r="J187" s="178"/>
      <c r="K187" s="178"/>
    </row>
    <row r="188" spans="1:14" ht="25.5">
      <c r="A188" s="145"/>
      <c r="B188" s="200" t="s">
        <v>195</v>
      </c>
      <c r="C188" s="188"/>
      <c r="D188" s="188"/>
      <c r="E188" s="188"/>
      <c r="F188" s="143"/>
      <c r="G188" s="143"/>
      <c r="H188" s="143"/>
      <c r="I188" s="143"/>
      <c r="J188" s="143"/>
      <c r="K188" s="143"/>
      <c r="L188" s="45"/>
      <c r="M188" s="45"/>
      <c r="N188" s="45"/>
    </row>
    <row r="189" spans="1:14" ht="25.5">
      <c r="A189" s="145"/>
      <c r="B189" s="200" t="s">
        <v>77</v>
      </c>
      <c r="C189" s="188"/>
      <c r="D189" s="188"/>
      <c r="E189" s="188"/>
      <c r="F189" s="143"/>
      <c r="G189" s="143"/>
      <c r="H189" s="143"/>
      <c r="I189" s="143"/>
      <c r="J189" s="143"/>
      <c r="K189" s="143"/>
      <c r="L189" s="45"/>
      <c r="M189" s="45"/>
      <c r="N189" s="45"/>
    </row>
    <row r="190" spans="1:14" ht="38.25">
      <c r="A190" s="145"/>
      <c r="B190" s="200" t="s">
        <v>78</v>
      </c>
      <c r="C190" s="188"/>
      <c r="D190" s="188"/>
      <c r="E190" s="188"/>
      <c r="F190" s="143"/>
      <c r="G190" s="143"/>
      <c r="H190" s="143"/>
      <c r="I190" s="143"/>
      <c r="J190" s="143"/>
      <c r="K190" s="143"/>
      <c r="L190" s="45"/>
      <c r="M190" s="45"/>
      <c r="N190" s="45"/>
    </row>
    <row r="191" spans="1:14" ht="25.5">
      <c r="A191" s="145"/>
      <c r="B191" s="200" t="s">
        <v>79</v>
      </c>
      <c r="C191" s="188"/>
      <c r="D191" s="188"/>
      <c r="E191" s="188"/>
      <c r="F191" s="143"/>
      <c r="G191" s="143"/>
      <c r="H191" s="143"/>
      <c r="I191" s="143"/>
      <c r="J191" s="143"/>
      <c r="K191" s="143"/>
      <c r="L191" s="45"/>
      <c r="M191" s="45"/>
      <c r="N191" s="45"/>
    </row>
    <row r="192" spans="1:14" ht="38.25">
      <c r="A192" s="145"/>
      <c r="B192" s="200" t="s">
        <v>80</v>
      </c>
      <c r="C192" s="188"/>
      <c r="D192" s="188"/>
      <c r="E192" s="188"/>
      <c r="F192" s="143"/>
      <c r="G192" s="143"/>
      <c r="H192" s="143"/>
      <c r="I192" s="143"/>
      <c r="J192" s="143"/>
      <c r="K192" s="143"/>
      <c r="L192" s="45"/>
      <c r="M192" s="45"/>
      <c r="N192" s="45"/>
    </row>
    <row r="193" spans="1:14" ht="51">
      <c r="A193" s="145"/>
      <c r="B193" s="200" t="s">
        <v>81</v>
      </c>
      <c r="C193" s="188"/>
      <c r="D193" s="188"/>
      <c r="E193" s="188"/>
      <c r="F193" s="143"/>
      <c r="G193" s="143"/>
      <c r="H193" s="143"/>
      <c r="I193" s="143"/>
      <c r="J193" s="143"/>
      <c r="K193" s="143"/>
      <c r="L193" s="45"/>
      <c r="M193" s="45"/>
      <c r="N193" s="45"/>
    </row>
    <row r="194" spans="1:14">
      <c r="A194" s="145"/>
      <c r="B194" s="147"/>
      <c r="C194" s="147"/>
      <c r="D194" s="148"/>
      <c r="E194" s="149"/>
      <c r="F194" s="143"/>
      <c r="G194" s="143"/>
      <c r="H194" s="143"/>
      <c r="I194" s="143"/>
      <c r="J194" s="143"/>
      <c r="K194" s="143"/>
      <c r="L194" s="45"/>
      <c r="M194" s="45"/>
      <c r="N194" s="45"/>
    </row>
    <row r="195" spans="1:14" ht="76.5">
      <c r="A195" s="145"/>
      <c r="B195" s="203" t="s">
        <v>190</v>
      </c>
      <c r="C195" s="188"/>
      <c r="D195" s="188"/>
      <c r="E195" s="188"/>
      <c r="F195" s="143"/>
      <c r="G195" s="143"/>
      <c r="H195" s="143"/>
      <c r="I195" s="143"/>
      <c r="J195" s="143"/>
      <c r="K195" s="143"/>
      <c r="L195" s="45"/>
      <c r="M195" s="45"/>
      <c r="N195" s="45"/>
    </row>
    <row r="196" spans="1:14" ht="127.5">
      <c r="A196" s="145"/>
      <c r="B196" s="203" t="s">
        <v>191</v>
      </c>
      <c r="C196" s="188"/>
      <c r="D196" s="188"/>
      <c r="E196" s="188"/>
      <c r="F196" s="143"/>
      <c r="G196" s="143"/>
      <c r="H196" s="143"/>
      <c r="I196" s="143"/>
      <c r="J196" s="143"/>
      <c r="K196" s="143"/>
      <c r="L196" s="45"/>
      <c r="M196" s="45"/>
      <c r="N196" s="45"/>
    </row>
    <row r="197" spans="1:14">
      <c r="A197" s="145"/>
      <c r="B197" s="147" t="s">
        <v>82</v>
      </c>
      <c r="C197" s="147"/>
      <c r="D197" s="148"/>
      <c r="E197" s="149"/>
      <c r="F197" s="143"/>
      <c r="G197" s="143"/>
      <c r="H197" s="143"/>
      <c r="I197" s="143"/>
      <c r="J197" s="143"/>
      <c r="K197" s="143"/>
      <c r="L197" s="45"/>
      <c r="M197" s="45"/>
      <c r="N197" s="45"/>
    </row>
    <row r="198" spans="1:14">
      <c r="A198" s="145"/>
      <c r="B198" s="201" t="s">
        <v>83</v>
      </c>
      <c r="C198" s="201"/>
      <c r="D198" s="148"/>
      <c r="E198" s="149"/>
      <c r="F198" s="143"/>
      <c r="G198" s="143"/>
      <c r="H198" s="143"/>
      <c r="I198" s="143"/>
      <c r="J198" s="143"/>
      <c r="K198" s="143"/>
      <c r="L198" s="45"/>
      <c r="M198" s="45"/>
      <c r="N198" s="45"/>
    </row>
    <row r="199" spans="1:14">
      <c r="A199" s="145"/>
      <c r="B199" s="147" t="s">
        <v>84</v>
      </c>
      <c r="C199" s="147"/>
      <c r="D199" s="148"/>
      <c r="E199" s="149"/>
      <c r="F199" s="143"/>
      <c r="G199" s="143"/>
      <c r="H199" s="143"/>
      <c r="I199" s="143"/>
      <c r="J199" s="143"/>
      <c r="K199" s="143"/>
      <c r="L199" s="45"/>
      <c r="M199" s="45"/>
      <c r="N199" s="45"/>
    </row>
    <row r="200" spans="1:14" ht="25.5">
      <c r="A200" s="145"/>
      <c r="B200" s="201" t="s">
        <v>85</v>
      </c>
      <c r="C200" s="202"/>
      <c r="D200" s="202"/>
      <c r="E200" s="202"/>
      <c r="F200" s="143"/>
      <c r="G200" s="143"/>
      <c r="H200" s="143"/>
      <c r="I200" s="143"/>
      <c r="J200" s="143"/>
      <c r="K200" s="143"/>
      <c r="L200" s="45"/>
      <c r="M200" s="45"/>
      <c r="N200" s="45"/>
    </row>
    <row r="201" spans="1:14">
      <c r="A201" s="145"/>
      <c r="B201" s="201" t="s">
        <v>86</v>
      </c>
      <c r="C201" s="202"/>
      <c r="D201" s="202"/>
      <c r="E201" s="149"/>
      <c r="F201" s="143"/>
      <c r="G201" s="143"/>
      <c r="H201" s="143"/>
      <c r="I201" s="143"/>
      <c r="J201" s="143"/>
      <c r="K201" s="143"/>
      <c r="L201" s="45"/>
      <c r="M201" s="45"/>
      <c r="N201" s="45"/>
    </row>
    <row r="202" spans="1:14">
      <c r="A202" s="145"/>
      <c r="B202" s="147"/>
      <c r="C202" s="147"/>
      <c r="D202" s="148"/>
      <c r="E202" s="149"/>
      <c r="F202" s="143"/>
      <c r="G202" s="143"/>
      <c r="H202" s="143"/>
      <c r="I202" s="143"/>
      <c r="J202" s="143"/>
      <c r="K202" s="143"/>
      <c r="L202" s="45"/>
      <c r="M202" s="45"/>
      <c r="N202" s="45"/>
    </row>
    <row r="203" spans="1:14">
      <c r="A203" s="145"/>
      <c r="B203" s="201" t="s">
        <v>87</v>
      </c>
      <c r="C203" s="201"/>
      <c r="D203" s="148"/>
      <c r="E203" s="149"/>
      <c r="F203" s="143"/>
      <c r="G203" s="143"/>
      <c r="H203" s="143"/>
      <c r="I203" s="143"/>
      <c r="J203" s="143"/>
      <c r="K203" s="143"/>
      <c r="L203" s="45"/>
      <c r="M203" s="45"/>
      <c r="N203" s="45"/>
    </row>
    <row r="204" spans="1:14" ht="25.5">
      <c r="A204" s="145"/>
      <c r="B204" s="201" t="s">
        <v>88</v>
      </c>
      <c r="C204" s="202"/>
      <c r="D204" s="202"/>
      <c r="E204" s="202"/>
      <c r="F204" s="143"/>
      <c r="G204" s="143"/>
      <c r="H204" s="143"/>
      <c r="I204" s="143"/>
      <c r="J204" s="143"/>
      <c r="K204" s="143"/>
      <c r="L204" s="45"/>
      <c r="M204" s="45"/>
      <c r="N204" s="45"/>
    </row>
    <row r="205" spans="1:14" ht="38.25">
      <c r="A205" s="145"/>
      <c r="B205" s="200" t="s">
        <v>89</v>
      </c>
      <c r="C205" s="188"/>
      <c r="D205" s="188"/>
      <c r="E205" s="188"/>
      <c r="F205" s="143"/>
      <c r="G205" s="143"/>
      <c r="H205" s="143"/>
      <c r="I205" s="143"/>
      <c r="J205" s="143"/>
      <c r="K205" s="143"/>
      <c r="L205" s="45"/>
      <c r="M205" s="45"/>
      <c r="N205" s="45"/>
    </row>
    <row r="206" spans="1:14" ht="25.5">
      <c r="A206" s="145"/>
      <c r="B206" s="201" t="s">
        <v>90</v>
      </c>
      <c r="C206" s="202"/>
      <c r="D206" s="202"/>
      <c r="E206" s="149"/>
      <c r="F206" s="143"/>
      <c r="G206" s="143"/>
      <c r="H206" s="143"/>
      <c r="I206" s="143"/>
      <c r="J206" s="143"/>
      <c r="K206" s="143"/>
      <c r="L206" s="45"/>
      <c r="M206" s="45"/>
      <c r="N206" s="45"/>
    </row>
    <row r="207" spans="1:14" ht="14.25">
      <c r="A207" s="195"/>
      <c r="B207" s="196" t="s">
        <v>47</v>
      </c>
      <c r="C207" s="197"/>
      <c r="D207" s="181"/>
      <c r="E207" s="174"/>
      <c r="F207" s="185"/>
      <c r="G207" s="185"/>
      <c r="H207" s="185"/>
      <c r="I207" s="185"/>
      <c r="J207" s="185"/>
      <c r="K207" s="185"/>
      <c r="L207" s="45"/>
      <c r="M207" s="45"/>
      <c r="N207" s="45"/>
    </row>
    <row r="208" spans="1:14" ht="51">
      <c r="A208" s="195"/>
      <c r="B208" s="199" t="s">
        <v>71</v>
      </c>
      <c r="C208" s="199"/>
      <c r="D208" s="181"/>
      <c r="E208" s="174"/>
      <c r="F208" s="185"/>
      <c r="G208" s="185"/>
      <c r="H208" s="185"/>
      <c r="I208" s="185"/>
      <c r="J208" s="185"/>
      <c r="K208" s="185"/>
      <c r="L208" s="45"/>
      <c r="M208" s="45"/>
      <c r="N208" s="45"/>
    </row>
    <row r="209" spans="1:14">
      <c r="A209" s="195"/>
      <c r="B209" s="198" t="s">
        <v>48</v>
      </c>
      <c r="C209" s="197"/>
      <c r="D209" s="181"/>
      <c r="E209" s="174"/>
      <c r="F209" s="185"/>
      <c r="G209" s="185"/>
      <c r="H209" s="185"/>
      <c r="I209" s="185"/>
      <c r="J209" s="185"/>
      <c r="K209" s="185"/>
      <c r="L209" s="45"/>
      <c r="M209" s="45"/>
      <c r="N209" s="45"/>
    </row>
    <row r="210" spans="1:14">
      <c r="A210" s="195"/>
      <c r="B210" s="199" t="s">
        <v>49</v>
      </c>
      <c r="C210" s="197"/>
      <c r="D210" s="181"/>
      <c r="E210" s="174"/>
      <c r="F210" s="185"/>
      <c r="G210" s="185"/>
      <c r="H210" s="185"/>
      <c r="I210" s="185"/>
      <c r="J210" s="185"/>
      <c r="K210" s="185"/>
      <c r="L210" s="45"/>
      <c r="M210" s="45"/>
      <c r="N210" s="45"/>
    </row>
    <row r="211" spans="1:14">
      <c r="A211" s="195"/>
      <c r="B211" s="185" t="s">
        <v>50</v>
      </c>
      <c r="C211" s="197"/>
      <c r="D211" s="181"/>
      <c r="E211" s="174"/>
      <c r="F211" s="185"/>
      <c r="G211" s="185"/>
      <c r="H211" s="185"/>
      <c r="I211" s="185"/>
      <c r="J211" s="185"/>
      <c r="K211" s="185"/>
      <c r="L211" s="45"/>
      <c r="M211" s="45"/>
      <c r="N211" s="45"/>
    </row>
    <row r="212" spans="1:14" ht="14.25">
      <c r="A212" s="195"/>
      <c r="B212" s="196" t="s">
        <v>192</v>
      </c>
      <c r="C212" s="197"/>
      <c r="D212" s="181"/>
      <c r="E212" s="174"/>
      <c r="F212" s="185"/>
      <c r="G212" s="185"/>
      <c r="H212" s="185"/>
      <c r="I212" s="185"/>
      <c r="J212" s="185"/>
      <c r="K212" s="185"/>
      <c r="L212" s="45"/>
      <c r="M212" s="45"/>
      <c r="N212" s="45"/>
    </row>
    <row r="213" spans="1:14" ht="25.5">
      <c r="A213" s="195"/>
      <c r="B213" s="199" t="s">
        <v>46</v>
      </c>
      <c r="C213" s="199"/>
      <c r="D213" s="181"/>
      <c r="E213" s="174"/>
      <c r="F213" s="185"/>
      <c r="G213" s="185"/>
      <c r="H213" s="185"/>
      <c r="I213" s="185"/>
      <c r="J213" s="185"/>
      <c r="K213" s="185"/>
      <c r="L213" s="45"/>
      <c r="M213" s="45"/>
      <c r="N213" s="45"/>
    </row>
  </sheetData>
  <protectedRanges>
    <protectedRange sqref="E104" name="Raspon1"/>
    <protectedRange sqref="E34 E38:E53" name="Raspon1_10"/>
    <protectedRange sqref="E27:E33" name="Raspon1_1_2"/>
    <protectedRange sqref="E35:E37" name="Raspon1_1_4"/>
    <protectedRange sqref="E26" name="Raspon1_10_1"/>
    <protectedRange sqref="E65:E69" name="Raspon12"/>
  </protectedRanges>
  <phoneticPr fontId="0" type="noConversion"/>
  <pageMargins left="0.78740157480314965" right="0.31496062992125984" top="0.6692913385826772" bottom="0.70866141732283472" header="0.35433070866141736" footer="0.51181102362204722"/>
  <pageSetup paperSize="9" orientation="portrait" r:id="rId1"/>
  <headerFooter differentFirst="1">
    <oddHeader>&amp;L&amp;"Arial,Kurziv"&amp;8&amp;UProjektni biro 2A d.o.o. Karlovac&amp;R&amp;"Arial,Kurziv"&amp;8&amp;UDomobranska 6, Karlovac, tel +385 47 615 711</oddHeader>
    <oddFooter>&amp;L&amp;"Arial,Kurziv"&amp;8OŠ SLUNJ, Sanacija krova centralnog dijela                                             Broj projekta: 23/20&amp;R&amp;8&amp;P</oddFooter>
  </headerFooter>
  <rowBreaks count="1" manualBreakCount="1">
    <brk id="55" max="4" man="1"/>
  </rowBreaks>
  <drawing r:id="rId2"/>
  <legacyDrawing r:id="rId3"/>
  <oleObjects>
    <mc:AlternateContent xmlns:mc="http://schemas.openxmlformats.org/markup-compatibility/2006">
      <mc:Choice Requires="x14">
        <oleObject progId="AutoCAD.Drawing.20" shapeId="1026" r:id="rId4">
          <objectPr defaultSize="0" autoPict="0" r:id="rId5">
            <anchor moveWithCells="1" sizeWithCells="1">
              <from>
                <xdr:col>3</xdr:col>
                <xdr:colOff>276225</xdr:colOff>
                <xdr:row>43</xdr:row>
                <xdr:rowOff>95250</xdr:rowOff>
              </from>
              <to>
                <xdr:col>4</xdr:col>
                <xdr:colOff>561975</xdr:colOff>
                <xdr:row>46</xdr:row>
                <xdr:rowOff>9525</xdr:rowOff>
              </to>
            </anchor>
          </objectPr>
        </oleObject>
      </mc:Choice>
      <mc:Fallback>
        <oleObject progId="AutoCAD.Drawing.20" shapeId="1026"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1"/>
  <dimension ref="A1:BB256"/>
  <sheetViews>
    <sheetView view="pageBreakPreview" zoomScaleNormal="100" zoomScaleSheetLayoutView="100" workbookViewId="0">
      <selection activeCell="E12" sqref="E12"/>
    </sheetView>
  </sheetViews>
  <sheetFormatPr defaultColWidth="8.85546875" defaultRowHeight="12.75"/>
  <cols>
    <col min="1" max="1" width="6.28515625" style="43" customWidth="1"/>
    <col min="2" max="2" width="45.28515625" style="136" customWidth="1"/>
    <col min="3" max="3" width="8.28515625" style="46" customWidth="1"/>
    <col min="4" max="4" width="8.85546875" style="61" customWidth="1"/>
    <col min="5" max="5" width="10.85546875" style="540" customWidth="1"/>
    <col min="6" max="6" width="13.42578125" style="76" customWidth="1"/>
    <col min="7" max="8" width="8.85546875" style="57" hidden="1" customWidth="1"/>
    <col min="9" max="9" width="12" style="57" hidden="1" customWidth="1"/>
    <col min="10" max="11" width="8.85546875" style="57" hidden="1" customWidth="1"/>
    <col min="12" max="12" width="10.42578125" style="57" hidden="1" customWidth="1"/>
    <col min="13" max="13" width="8.85546875" style="57" hidden="1" customWidth="1"/>
    <col min="14" max="27" width="8.85546875" style="59" hidden="1" customWidth="1"/>
    <col min="28" max="43" width="0" style="59" hidden="1" customWidth="1"/>
    <col min="44" max="16384" width="8.85546875" style="59"/>
  </cols>
  <sheetData>
    <row r="1" spans="1:51" s="17" customFormat="1">
      <c r="A1" s="306"/>
      <c r="B1" s="211" t="s">
        <v>215</v>
      </c>
      <c r="C1" s="307"/>
      <c r="D1" s="308"/>
      <c r="E1" s="538" t="s">
        <v>217</v>
      </c>
      <c r="F1" s="501" t="s">
        <v>217</v>
      </c>
      <c r="G1" s="58"/>
      <c r="H1" s="58"/>
      <c r="I1" s="58"/>
      <c r="J1" s="58"/>
      <c r="K1" s="58"/>
      <c r="L1" s="58"/>
      <c r="M1" s="58"/>
      <c r="N1" s="58"/>
      <c r="O1" s="58"/>
      <c r="P1" s="58"/>
      <c r="Q1" s="58"/>
      <c r="R1" s="58"/>
      <c r="S1" s="58"/>
      <c r="T1" s="58"/>
      <c r="U1" s="58"/>
      <c r="V1" s="58"/>
      <c r="W1" s="58"/>
      <c r="X1" s="58"/>
      <c r="Y1" s="58"/>
      <c r="Z1" s="58"/>
      <c r="AA1" s="58"/>
      <c r="AB1" s="58"/>
      <c r="AC1" s="58"/>
    </row>
    <row r="2" spans="1:51" s="213" customFormat="1">
      <c r="A2" s="309"/>
      <c r="B2" s="212"/>
      <c r="C2" s="310" t="s">
        <v>216</v>
      </c>
      <c r="D2" s="311" t="s">
        <v>220</v>
      </c>
      <c r="E2" s="539" t="s">
        <v>218</v>
      </c>
      <c r="F2" s="502" t="s">
        <v>219</v>
      </c>
      <c r="G2" s="103"/>
      <c r="H2" s="103"/>
      <c r="I2" s="103"/>
      <c r="J2" s="103"/>
      <c r="K2" s="103"/>
      <c r="L2" s="103"/>
      <c r="M2" s="103"/>
      <c r="N2" s="103"/>
      <c r="O2" s="103"/>
      <c r="P2" s="103"/>
      <c r="Q2" s="103"/>
      <c r="R2" s="103"/>
      <c r="S2" s="103"/>
      <c r="T2" s="103"/>
      <c r="U2" s="103"/>
      <c r="V2" s="103"/>
      <c r="W2" s="103"/>
      <c r="X2" s="103"/>
      <c r="Y2" s="103"/>
      <c r="Z2" s="103"/>
      <c r="AA2" s="103"/>
      <c r="AB2" s="103"/>
      <c r="AC2" s="103"/>
    </row>
    <row r="3" spans="1:51" s="60" customFormat="1">
      <c r="A3" s="43"/>
      <c r="B3" s="10"/>
      <c r="C3" s="46"/>
      <c r="D3" s="61"/>
      <c r="E3" s="540"/>
      <c r="F3" s="503"/>
      <c r="G3" s="57"/>
      <c r="H3" s="57"/>
      <c r="I3" s="57"/>
      <c r="J3" s="57"/>
      <c r="K3" s="57"/>
      <c r="L3" s="57"/>
      <c r="M3" s="57"/>
      <c r="N3" s="57"/>
      <c r="O3" s="57"/>
      <c r="P3" s="57"/>
      <c r="Q3" s="57"/>
      <c r="R3" s="57"/>
      <c r="S3" s="57"/>
      <c r="T3" s="57"/>
      <c r="U3" s="57"/>
      <c r="V3" s="57"/>
      <c r="W3" s="57"/>
      <c r="X3" s="57"/>
      <c r="Y3" s="57"/>
      <c r="Z3" s="57"/>
      <c r="AA3" s="57"/>
      <c r="AB3" s="57"/>
      <c r="AC3" s="57"/>
      <c r="AD3" s="57"/>
      <c r="AE3" s="57"/>
    </row>
    <row r="4" spans="1:51" s="406" customFormat="1" ht="19.149999999999999" customHeight="1">
      <c r="A4" s="401" t="s">
        <v>319</v>
      </c>
      <c r="B4" s="417" t="s">
        <v>342</v>
      </c>
      <c r="C4" s="403"/>
      <c r="D4" s="404"/>
      <c r="E4" s="541"/>
      <c r="F4" s="504"/>
      <c r="G4" s="405"/>
      <c r="H4" s="405"/>
      <c r="I4" s="405"/>
      <c r="J4" s="405"/>
      <c r="K4" s="405"/>
    </row>
    <row r="5" spans="1:51" s="45" customFormat="1" ht="14.25">
      <c r="A5" s="355"/>
      <c r="B5" s="424"/>
      <c r="C5" s="425"/>
      <c r="D5" s="426"/>
      <c r="E5" s="426"/>
    </row>
    <row r="6" spans="1:51" s="12" customFormat="1">
      <c r="A6" s="41">
        <v>1</v>
      </c>
      <c r="B6" s="135" t="s">
        <v>91</v>
      </c>
      <c r="C6" s="13"/>
      <c r="D6" s="13"/>
      <c r="E6" s="542"/>
      <c r="F6" s="505"/>
      <c r="G6" s="62"/>
      <c r="H6" s="62"/>
      <c r="I6" s="62"/>
      <c r="J6" s="62"/>
      <c r="K6" s="62"/>
      <c r="L6" s="62"/>
      <c r="M6" s="62"/>
      <c r="N6" s="62"/>
      <c r="O6" s="62"/>
      <c r="P6" s="62"/>
      <c r="Q6" s="62"/>
      <c r="R6" s="62"/>
      <c r="S6" s="62"/>
      <c r="T6" s="62"/>
      <c r="U6" s="62"/>
      <c r="V6" s="62"/>
      <c r="W6" s="62"/>
      <c r="X6" s="62"/>
      <c r="Y6" s="62"/>
      <c r="Z6" s="62"/>
      <c r="AA6" s="62"/>
      <c r="AB6" s="62"/>
      <c r="AC6" s="62"/>
      <c r="AD6" s="62"/>
      <c r="AE6" s="62"/>
    </row>
    <row r="7" spans="1:51" s="60" customFormat="1">
      <c r="A7" s="312"/>
      <c r="B7" s="313"/>
      <c r="C7" s="314"/>
      <c r="D7" s="124"/>
      <c r="E7" s="4"/>
      <c r="F7" s="503"/>
      <c r="G7" s="57"/>
      <c r="H7" s="57"/>
      <c r="I7" s="57"/>
      <c r="J7" s="57"/>
      <c r="K7" s="57"/>
      <c r="L7" s="57"/>
      <c r="M7" s="57"/>
      <c r="N7" s="57"/>
      <c r="O7" s="57"/>
      <c r="P7" s="57"/>
      <c r="Q7" s="57"/>
      <c r="R7" s="57"/>
      <c r="S7" s="57"/>
      <c r="T7" s="57"/>
      <c r="U7" s="57"/>
      <c r="V7" s="57"/>
      <c r="W7" s="57"/>
      <c r="X7" s="57"/>
      <c r="Y7" s="57"/>
      <c r="Z7" s="57"/>
      <c r="AA7" s="57"/>
      <c r="AB7" s="57"/>
      <c r="AC7" s="57"/>
      <c r="AD7" s="57"/>
      <c r="AE7" s="57"/>
    </row>
    <row r="8" spans="1:51" s="265" customFormat="1">
      <c r="A8" s="266"/>
      <c r="B8" s="261" t="s">
        <v>205</v>
      </c>
      <c r="C8" s="129"/>
      <c r="D8" s="129"/>
      <c r="E8" s="267"/>
      <c r="F8" s="506"/>
      <c r="G8" s="129"/>
      <c r="H8" s="263"/>
      <c r="I8" s="263"/>
      <c r="J8" s="263"/>
      <c r="K8" s="263"/>
      <c r="L8" s="263"/>
      <c r="M8" s="263"/>
      <c r="N8" s="129"/>
      <c r="O8" s="129"/>
      <c r="P8" s="233"/>
      <c r="Q8" s="264"/>
      <c r="R8" s="264"/>
      <c r="S8" s="264"/>
      <c r="T8" s="264"/>
      <c r="U8" s="264"/>
      <c r="V8" s="264"/>
      <c r="W8" s="264"/>
      <c r="X8" s="264"/>
      <c r="Y8" s="264"/>
      <c r="Z8" s="264"/>
      <c r="AA8" s="264"/>
      <c r="AB8" s="264"/>
      <c r="AC8" s="264"/>
      <c r="AD8" s="264"/>
      <c r="AE8" s="264"/>
      <c r="AF8" s="264"/>
      <c r="AG8" s="264"/>
      <c r="AH8" s="264"/>
      <c r="AI8" s="264"/>
      <c r="AJ8" s="264"/>
      <c r="AK8" s="264"/>
      <c r="AL8" s="264"/>
      <c r="AM8" s="264"/>
      <c r="AN8" s="264"/>
      <c r="AO8" s="264"/>
      <c r="AP8" s="264"/>
      <c r="AQ8" s="264"/>
      <c r="AR8" s="264"/>
      <c r="AS8" s="264"/>
      <c r="AT8" s="264"/>
      <c r="AU8" s="264"/>
      <c r="AV8" s="264"/>
      <c r="AW8" s="264"/>
      <c r="AX8" s="264"/>
      <c r="AY8" s="264"/>
    </row>
    <row r="9" spans="1:51" s="265" customFormat="1" ht="114.75">
      <c r="A9" s="260"/>
      <c r="B9" s="261" t="s">
        <v>260</v>
      </c>
      <c r="C9" s="262"/>
      <c r="D9" s="129"/>
      <c r="E9" s="267"/>
      <c r="F9" s="506"/>
      <c r="G9" s="129"/>
      <c r="H9" s="263"/>
      <c r="I9" s="263"/>
      <c r="J9" s="263"/>
      <c r="K9" s="263"/>
      <c r="L9" s="263"/>
      <c r="M9" s="263"/>
      <c r="N9" s="129"/>
      <c r="O9" s="129"/>
      <c r="P9" s="233"/>
      <c r="Q9" s="264"/>
      <c r="R9" s="264"/>
      <c r="S9" s="264"/>
      <c r="T9" s="264"/>
      <c r="U9" s="264"/>
      <c r="V9" s="264"/>
      <c r="W9" s="264"/>
      <c r="X9" s="264"/>
      <c r="Y9" s="264"/>
      <c r="Z9" s="264"/>
      <c r="AA9" s="264"/>
      <c r="AB9" s="264"/>
      <c r="AC9" s="264"/>
      <c r="AD9" s="264"/>
      <c r="AE9" s="264"/>
      <c r="AF9" s="264"/>
      <c r="AG9" s="264"/>
      <c r="AH9" s="264"/>
      <c r="AI9" s="264"/>
      <c r="AJ9" s="264"/>
      <c r="AK9" s="264"/>
      <c r="AL9" s="264"/>
      <c r="AM9" s="264"/>
      <c r="AN9" s="264"/>
      <c r="AO9" s="264"/>
      <c r="AP9" s="264"/>
      <c r="AQ9" s="264"/>
      <c r="AR9" s="264"/>
      <c r="AS9" s="264"/>
      <c r="AT9" s="264"/>
      <c r="AU9" s="264"/>
      <c r="AV9" s="264"/>
      <c r="AW9" s="264"/>
      <c r="AX9" s="264"/>
      <c r="AY9" s="264"/>
    </row>
    <row r="10" spans="1:51" s="265" customFormat="1" ht="76.5">
      <c r="A10" s="260"/>
      <c r="B10" s="291" t="s">
        <v>239</v>
      </c>
      <c r="C10" s="262"/>
      <c r="D10" s="129"/>
      <c r="E10" s="267"/>
      <c r="F10" s="507"/>
      <c r="G10" s="263"/>
      <c r="H10" s="263"/>
      <c r="I10" s="263"/>
      <c r="J10" s="263"/>
      <c r="K10" s="263"/>
      <c r="L10" s="129"/>
      <c r="M10" s="129"/>
      <c r="N10" s="233"/>
      <c r="O10" s="264"/>
      <c r="P10" s="264"/>
      <c r="Q10" s="264"/>
      <c r="R10" s="264"/>
      <c r="S10" s="264"/>
      <c r="T10" s="264"/>
      <c r="U10" s="264"/>
      <c r="V10" s="264"/>
      <c r="W10" s="264"/>
      <c r="X10" s="264"/>
      <c r="Y10" s="264"/>
      <c r="Z10" s="264"/>
      <c r="AA10" s="264"/>
      <c r="AB10" s="264"/>
      <c r="AC10" s="264"/>
      <c r="AD10" s="264"/>
      <c r="AE10" s="264"/>
      <c r="AF10" s="264"/>
      <c r="AG10" s="264"/>
      <c r="AH10" s="264"/>
      <c r="AI10" s="264"/>
      <c r="AJ10" s="264"/>
      <c r="AK10" s="264"/>
      <c r="AL10" s="264"/>
      <c r="AM10" s="264"/>
      <c r="AN10" s="264"/>
      <c r="AO10" s="264"/>
      <c r="AP10" s="264"/>
      <c r="AQ10" s="264"/>
      <c r="AR10" s="264"/>
      <c r="AS10" s="264"/>
      <c r="AT10" s="264"/>
      <c r="AU10" s="264"/>
      <c r="AV10" s="264"/>
      <c r="AW10" s="264"/>
    </row>
    <row r="11" spans="1:51" s="210" customFormat="1">
      <c r="A11" s="98"/>
      <c r="B11" s="208"/>
      <c r="C11" s="209"/>
      <c r="D11" s="80"/>
      <c r="E11" s="176"/>
      <c r="F11" s="508"/>
      <c r="G11" s="300"/>
      <c r="H11" s="300"/>
      <c r="I11" s="300"/>
      <c r="J11" s="300"/>
      <c r="K11" s="300"/>
      <c r="L11" s="300"/>
      <c r="M11" s="300"/>
    </row>
    <row r="12" spans="1:51" s="274" customFormat="1">
      <c r="A12" s="88"/>
      <c r="B12" s="293" t="s">
        <v>241</v>
      </c>
      <c r="C12" s="90"/>
      <c r="D12" s="90"/>
      <c r="E12" s="269"/>
      <c r="F12" s="284"/>
      <c r="G12" s="129"/>
      <c r="H12" s="129"/>
      <c r="I12" s="99"/>
      <c r="J12" s="99"/>
      <c r="K12" s="270"/>
      <c r="L12" s="99"/>
      <c r="M12" s="270"/>
      <c r="N12" s="252"/>
      <c r="O12" s="271"/>
      <c r="P12" s="99"/>
      <c r="Q12" s="272"/>
      <c r="R12" s="273"/>
      <c r="S12" s="273"/>
      <c r="T12" s="273"/>
      <c r="U12" s="273"/>
      <c r="V12" s="273"/>
      <c r="W12" s="273"/>
      <c r="X12" s="273"/>
      <c r="Y12" s="273"/>
      <c r="Z12" s="273"/>
      <c r="AA12" s="273"/>
      <c r="AB12" s="273"/>
      <c r="AC12" s="273"/>
      <c r="AD12" s="273"/>
      <c r="AE12" s="273"/>
      <c r="AF12" s="273"/>
      <c r="AG12" s="273"/>
      <c r="AH12" s="273"/>
      <c r="AI12" s="273"/>
    </row>
    <row r="13" spans="1:51" s="274" customFormat="1">
      <c r="A13" s="88"/>
      <c r="B13" s="293"/>
      <c r="C13" s="90"/>
      <c r="D13" s="90"/>
      <c r="E13" s="269"/>
      <c r="F13" s="284"/>
      <c r="G13" s="129"/>
      <c r="H13" s="129"/>
      <c r="I13" s="99"/>
      <c r="J13" s="99"/>
      <c r="K13" s="270"/>
      <c r="L13" s="99"/>
      <c r="M13" s="270"/>
      <c r="N13" s="252"/>
      <c r="O13" s="271"/>
      <c r="P13" s="99"/>
      <c r="Q13" s="272"/>
      <c r="R13" s="273"/>
      <c r="S13" s="273"/>
      <c r="T13" s="273"/>
      <c r="U13" s="273"/>
      <c r="V13" s="273"/>
      <c r="W13" s="273"/>
      <c r="X13" s="273"/>
      <c r="Y13" s="273"/>
      <c r="Z13" s="273"/>
      <c r="AA13" s="273"/>
      <c r="AB13" s="273"/>
      <c r="AC13" s="273"/>
      <c r="AD13" s="273"/>
      <c r="AE13" s="273"/>
      <c r="AF13" s="273"/>
      <c r="AG13" s="273"/>
      <c r="AH13" s="273"/>
      <c r="AI13" s="273"/>
    </row>
    <row r="14" spans="1:51" s="210" customFormat="1">
      <c r="A14" s="98">
        <v>1</v>
      </c>
      <c r="B14" s="428" t="s">
        <v>229</v>
      </c>
      <c r="C14" s="209"/>
      <c r="D14" s="80"/>
      <c r="E14" s="176"/>
      <c r="F14" s="508"/>
      <c r="G14" s="300"/>
      <c r="H14" s="300"/>
      <c r="I14" s="300"/>
      <c r="J14" s="300"/>
      <c r="K14" s="300"/>
      <c r="L14" s="300"/>
      <c r="M14" s="300"/>
    </row>
    <row r="15" spans="1:51" s="210" customFormat="1" ht="102">
      <c r="A15" s="98"/>
      <c r="B15" s="208" t="s">
        <v>232</v>
      </c>
      <c r="C15" s="209"/>
      <c r="D15" s="80"/>
      <c r="E15" s="176"/>
      <c r="F15" s="508"/>
      <c r="G15" s="300"/>
      <c r="H15" s="300"/>
      <c r="I15" s="300"/>
      <c r="J15" s="300"/>
      <c r="K15" s="300"/>
      <c r="L15" s="300"/>
      <c r="M15" s="300"/>
    </row>
    <row r="16" spans="1:51" s="210" customFormat="1" ht="63.75">
      <c r="A16" s="98"/>
      <c r="B16" s="208" t="s">
        <v>230</v>
      </c>
      <c r="C16" s="209"/>
      <c r="D16" s="80"/>
      <c r="E16" s="176"/>
      <c r="F16" s="508"/>
      <c r="G16" s="300"/>
      <c r="H16" s="300"/>
      <c r="I16" s="300"/>
      <c r="J16" s="300"/>
      <c r="K16" s="300"/>
      <c r="L16" s="300"/>
      <c r="M16" s="300"/>
    </row>
    <row r="17" spans="1:53" s="210" customFormat="1" ht="51">
      <c r="A17" s="98"/>
      <c r="B17" s="208" t="s">
        <v>327</v>
      </c>
      <c r="C17" s="209"/>
      <c r="D17" s="80"/>
      <c r="E17" s="176"/>
      <c r="F17" s="508"/>
      <c r="G17" s="300"/>
      <c r="H17" s="300"/>
      <c r="I17" s="300"/>
      <c r="J17" s="300"/>
      <c r="K17" s="300"/>
      <c r="L17" s="300"/>
      <c r="M17" s="300"/>
    </row>
    <row r="18" spans="1:53" s="210" customFormat="1">
      <c r="A18" s="98"/>
      <c r="C18" s="159" t="s">
        <v>10</v>
      </c>
      <c r="D18" s="209">
        <v>1</v>
      </c>
      <c r="E18" s="181"/>
      <c r="F18" s="176">
        <f>D18*E18</f>
        <v>0</v>
      </c>
      <c r="G18" s="300"/>
      <c r="H18" s="300">
        <v>231.4</v>
      </c>
      <c r="I18" s="300">
        <v>221.1</v>
      </c>
      <c r="J18" s="427">
        <f>SUM(H18:I18)</f>
        <v>452.5</v>
      </c>
      <c r="K18" s="300"/>
      <c r="L18" s="300"/>
      <c r="M18" s="300"/>
    </row>
    <row r="19" spans="1:53" s="210" customFormat="1">
      <c r="A19" s="98"/>
      <c r="B19" s="208"/>
      <c r="C19" s="209"/>
      <c r="D19" s="80"/>
      <c r="E19" s="176"/>
      <c r="F19" s="508"/>
      <c r="G19" s="300"/>
      <c r="H19" s="300"/>
      <c r="I19" s="300"/>
      <c r="J19" s="300"/>
      <c r="K19" s="300"/>
      <c r="L19" s="300"/>
      <c r="M19" s="300"/>
    </row>
    <row r="20" spans="1:53" s="60" customFormat="1" ht="25.5">
      <c r="A20" s="429">
        <v>2</v>
      </c>
      <c r="B20" s="328" t="s">
        <v>294</v>
      </c>
      <c r="C20" s="105"/>
      <c r="D20" s="104"/>
      <c r="E20" s="4"/>
      <c r="F20" s="503"/>
      <c r="G20" s="61"/>
      <c r="H20" s="58"/>
      <c r="I20" s="58"/>
      <c r="J20" s="58"/>
      <c r="K20" s="58"/>
      <c r="L20" s="58"/>
      <c r="M20" s="58"/>
      <c r="N20" s="294"/>
      <c r="O20" s="294"/>
      <c r="P20" s="294"/>
      <c r="R20" s="57"/>
      <c r="S20" s="57"/>
      <c r="T20" s="57"/>
      <c r="U20" s="47"/>
      <c r="V20" s="47"/>
      <c r="W20" s="4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row>
    <row r="21" spans="1:53" s="60" customFormat="1" ht="51">
      <c r="A21" s="429"/>
      <c r="B21" s="65" t="s">
        <v>312</v>
      </c>
      <c r="C21" s="104"/>
      <c r="D21" s="104"/>
      <c r="E21" s="4"/>
      <c r="F21" s="503"/>
      <c r="G21" s="61"/>
      <c r="H21" s="58"/>
      <c r="I21" s="48"/>
      <c r="J21" s="48"/>
      <c r="K21" s="48"/>
      <c r="L21" s="58"/>
      <c r="M21" s="48"/>
      <c r="N21" s="295"/>
      <c r="O21" s="294"/>
      <c r="P21" s="294"/>
      <c r="R21" s="58"/>
      <c r="S21" s="57"/>
      <c r="T21" s="57"/>
      <c r="U21" s="47"/>
      <c r="V21" s="47"/>
      <c r="W21" s="4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row>
    <row r="22" spans="1:53" s="60" customFormat="1">
      <c r="A22" s="429"/>
      <c r="B22" s="354"/>
      <c r="C22" s="104" t="s">
        <v>10</v>
      </c>
      <c r="D22" s="104">
        <v>4</v>
      </c>
      <c r="E22" s="540"/>
      <c r="F22" s="55">
        <f>D22*E22</f>
        <v>0</v>
      </c>
      <c r="G22" s="61"/>
      <c r="H22" s="58"/>
      <c r="I22" s="332"/>
      <c r="J22" s="332"/>
      <c r="K22" s="332"/>
      <c r="L22" s="332"/>
      <c r="M22" s="332"/>
      <c r="N22" s="296"/>
      <c r="O22" s="296"/>
      <c r="P22" s="297"/>
      <c r="Q22" s="57"/>
      <c r="R22" s="57"/>
      <c r="S22" s="57"/>
      <c r="T22" s="57"/>
      <c r="U22" s="47"/>
      <c r="V22" s="47"/>
      <c r="W22" s="4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row>
    <row r="23" spans="1:53" s="210" customFormat="1">
      <c r="A23" s="98"/>
      <c r="B23" s="157"/>
      <c r="C23" s="209"/>
      <c r="D23" s="80"/>
      <c r="E23" s="176"/>
      <c r="F23" s="508"/>
      <c r="G23" s="300"/>
      <c r="H23" s="300"/>
      <c r="I23" s="300"/>
      <c r="J23" s="300"/>
      <c r="K23" s="300"/>
      <c r="L23" s="300"/>
      <c r="M23" s="300"/>
    </row>
    <row r="24" spans="1:53" s="274" customFormat="1">
      <c r="A24" s="88">
        <v>3</v>
      </c>
      <c r="B24" s="275" t="s">
        <v>256</v>
      </c>
      <c r="C24" s="276"/>
      <c r="D24" s="272"/>
      <c r="E24" s="269"/>
      <c r="F24" s="267"/>
      <c r="G24" s="129"/>
      <c r="H24" s="129"/>
      <c r="I24" s="99"/>
      <c r="J24" s="99"/>
      <c r="K24" s="99"/>
      <c r="L24" s="99"/>
      <c r="M24" s="99"/>
      <c r="N24" s="271"/>
      <c r="O24" s="271"/>
      <c r="P24" s="129"/>
      <c r="Q24" s="272"/>
      <c r="R24" s="273"/>
      <c r="S24" s="273"/>
      <c r="T24" s="273"/>
      <c r="U24" s="273"/>
      <c r="V24" s="273"/>
      <c r="W24" s="273"/>
      <c r="X24" s="273"/>
      <c r="Y24" s="273"/>
      <c r="Z24" s="273"/>
      <c r="AA24" s="273"/>
      <c r="AB24" s="273"/>
      <c r="AC24" s="273"/>
      <c r="AD24" s="273"/>
      <c r="AE24" s="273"/>
      <c r="AF24" s="273"/>
      <c r="AG24" s="273"/>
      <c r="AH24" s="273"/>
      <c r="AI24" s="273"/>
    </row>
    <row r="25" spans="1:53" s="274" customFormat="1" ht="25.5">
      <c r="A25" s="88"/>
      <c r="B25" s="277" t="s">
        <v>233</v>
      </c>
      <c r="C25" s="276"/>
      <c r="D25" s="272"/>
      <c r="E25" s="269"/>
      <c r="F25" s="267"/>
      <c r="G25" s="129"/>
      <c r="H25" s="129"/>
      <c r="I25" s="99"/>
      <c r="J25" s="99"/>
      <c r="K25" s="99"/>
      <c r="L25" s="99"/>
      <c r="M25" s="99"/>
      <c r="N25" s="271"/>
      <c r="O25" s="271"/>
      <c r="P25" s="129"/>
      <c r="Q25" s="272"/>
      <c r="R25" s="273"/>
      <c r="S25" s="273"/>
      <c r="T25" s="273"/>
      <c r="U25" s="273"/>
      <c r="V25" s="273"/>
      <c r="W25" s="273"/>
      <c r="X25" s="273"/>
      <c r="Y25" s="273"/>
      <c r="Z25" s="273"/>
      <c r="AA25" s="273"/>
      <c r="AB25" s="273"/>
      <c r="AC25" s="273"/>
      <c r="AD25" s="273"/>
      <c r="AE25" s="273"/>
      <c r="AF25" s="273"/>
      <c r="AG25" s="273"/>
      <c r="AH25" s="273"/>
      <c r="AI25" s="273"/>
    </row>
    <row r="26" spans="1:53" s="274" customFormat="1">
      <c r="A26" s="88" t="s">
        <v>16</v>
      </c>
      <c r="B26" s="130" t="s">
        <v>289</v>
      </c>
      <c r="C26" s="276" t="s">
        <v>234</v>
      </c>
      <c r="D26" s="90">
        <v>122</v>
      </c>
      <c r="E26" s="269"/>
      <c r="F26" s="284">
        <f t="shared" ref="F26" si="0">D26*E26</f>
        <v>0</v>
      </c>
      <c r="G26" s="129">
        <v>65</v>
      </c>
      <c r="H26" s="129">
        <v>50</v>
      </c>
      <c r="I26" s="99">
        <v>3.3</v>
      </c>
      <c r="J26" s="99">
        <v>1.25</v>
      </c>
      <c r="K26" s="270">
        <f t="shared" ref="K26:K28" si="1">SUM(G26:J26)</f>
        <v>119.55</v>
      </c>
      <c r="L26" s="99"/>
      <c r="M26" s="99"/>
      <c r="N26" s="252"/>
      <c r="O26" s="271"/>
      <c r="P26" s="99"/>
      <c r="Q26" s="272"/>
      <c r="R26" s="273"/>
      <c r="S26" s="273"/>
      <c r="T26" s="273"/>
      <c r="U26" s="273"/>
      <c r="V26" s="273"/>
      <c r="W26" s="273"/>
      <c r="X26" s="273"/>
      <c r="Y26" s="273"/>
      <c r="Z26" s="273"/>
      <c r="AA26" s="273"/>
      <c r="AB26" s="273"/>
      <c r="AC26" s="273"/>
      <c r="AD26" s="273"/>
      <c r="AE26" s="273"/>
      <c r="AF26" s="273"/>
      <c r="AG26" s="273"/>
      <c r="AH26" s="273"/>
      <c r="AI26" s="273"/>
    </row>
    <row r="27" spans="1:53" s="274" customFormat="1" ht="25.5">
      <c r="A27" s="88" t="s">
        <v>17</v>
      </c>
      <c r="B27" s="130" t="s">
        <v>290</v>
      </c>
      <c r="C27" s="90" t="s">
        <v>234</v>
      </c>
      <c r="D27" s="90">
        <v>9</v>
      </c>
      <c r="E27" s="269"/>
      <c r="F27" s="284">
        <f t="shared" ref="F27" si="2">D27*E27</f>
        <v>0</v>
      </c>
      <c r="G27" s="129"/>
      <c r="H27" s="129"/>
      <c r="I27" s="99"/>
      <c r="J27" s="99"/>
      <c r="K27" s="270"/>
      <c r="L27" s="99"/>
      <c r="M27" s="99"/>
      <c r="N27" s="252"/>
      <c r="O27" s="271"/>
      <c r="P27" s="99"/>
      <c r="Q27" s="272"/>
      <c r="R27" s="273"/>
      <c r="S27" s="273"/>
      <c r="T27" s="273"/>
      <c r="U27" s="273"/>
      <c r="V27" s="273"/>
      <c r="W27" s="273"/>
      <c r="X27" s="273"/>
      <c r="Y27" s="273"/>
      <c r="Z27" s="273"/>
      <c r="AA27" s="273"/>
      <c r="AB27" s="273"/>
      <c r="AC27" s="273"/>
      <c r="AD27" s="273"/>
      <c r="AE27" s="273"/>
      <c r="AF27" s="273"/>
      <c r="AG27" s="273"/>
      <c r="AH27" s="273"/>
      <c r="AI27" s="273"/>
    </row>
    <row r="28" spans="1:53" s="274" customFormat="1" ht="25.5">
      <c r="A28" s="88" t="s">
        <v>18</v>
      </c>
      <c r="B28" s="130" t="s">
        <v>303</v>
      </c>
      <c r="C28" s="90" t="s">
        <v>234</v>
      </c>
      <c r="D28" s="90">
        <v>6</v>
      </c>
      <c r="E28" s="269"/>
      <c r="F28" s="284">
        <f t="shared" ref="F28" si="3">D28*E28</f>
        <v>0</v>
      </c>
      <c r="G28" s="129">
        <v>3.3</v>
      </c>
      <c r="H28" s="129">
        <v>1.25</v>
      </c>
      <c r="I28" s="99"/>
      <c r="J28" s="99"/>
      <c r="K28" s="270">
        <f t="shared" si="1"/>
        <v>4.55</v>
      </c>
      <c r="L28" s="99"/>
      <c r="M28" s="99"/>
      <c r="N28" s="252"/>
      <c r="O28" s="271"/>
      <c r="P28" s="99"/>
      <c r="Q28" s="272"/>
      <c r="R28" s="273"/>
      <c r="S28" s="273"/>
      <c r="T28" s="273"/>
      <c r="U28" s="273"/>
      <c r="V28" s="273"/>
      <c r="W28" s="273"/>
      <c r="X28" s="273"/>
      <c r="Y28" s="273"/>
      <c r="Z28" s="273"/>
      <c r="AA28" s="273"/>
      <c r="AB28" s="273"/>
      <c r="AC28" s="273"/>
      <c r="AD28" s="273"/>
      <c r="AE28" s="273"/>
      <c r="AF28" s="273"/>
      <c r="AG28" s="273"/>
      <c r="AH28" s="273"/>
      <c r="AI28" s="273"/>
    </row>
    <row r="29" spans="1:53" s="274" customFormat="1" ht="25.5">
      <c r="A29" s="88" t="s">
        <v>19</v>
      </c>
      <c r="B29" s="130" t="s">
        <v>293</v>
      </c>
      <c r="C29" s="90" t="s">
        <v>234</v>
      </c>
      <c r="D29" s="90">
        <v>15</v>
      </c>
      <c r="E29" s="269"/>
      <c r="F29" s="284">
        <f t="shared" ref="F29" si="4">D29*E29</f>
        <v>0</v>
      </c>
      <c r="G29" s="129"/>
      <c r="H29" s="129"/>
      <c r="I29" s="99"/>
      <c r="J29" s="99"/>
      <c r="K29" s="270"/>
      <c r="L29" s="99"/>
      <c r="M29" s="99"/>
      <c r="N29" s="252"/>
      <c r="O29" s="271"/>
      <c r="P29" s="99"/>
      <c r="Q29" s="272"/>
      <c r="R29" s="273"/>
      <c r="S29" s="273"/>
      <c r="T29" s="273"/>
      <c r="U29" s="273"/>
      <c r="V29" s="273"/>
      <c r="W29" s="273"/>
      <c r="X29" s="273"/>
      <c r="Y29" s="273"/>
      <c r="Z29" s="273"/>
      <c r="AA29" s="273"/>
      <c r="AB29" s="273"/>
      <c r="AC29" s="273"/>
      <c r="AD29" s="273"/>
      <c r="AE29" s="273"/>
      <c r="AF29" s="273"/>
      <c r="AG29" s="273"/>
      <c r="AH29" s="273"/>
      <c r="AI29" s="273"/>
    </row>
    <row r="30" spans="1:53" s="274" customFormat="1">
      <c r="A30" s="88"/>
      <c r="B30" s="277"/>
      <c r="C30" s="276"/>
      <c r="D30" s="272"/>
      <c r="E30" s="269"/>
      <c r="F30" s="267"/>
      <c r="G30" s="129"/>
      <c r="H30" s="129"/>
      <c r="I30" s="99"/>
      <c r="J30" s="99"/>
      <c r="K30" s="99"/>
      <c r="L30" s="99"/>
      <c r="M30" s="99"/>
      <c r="N30" s="271"/>
      <c r="O30" s="271"/>
      <c r="P30" s="129"/>
      <c r="Q30" s="272"/>
      <c r="R30" s="273"/>
      <c r="S30" s="273"/>
      <c r="T30" s="273"/>
      <c r="U30" s="273"/>
      <c r="V30" s="273"/>
      <c r="W30" s="273"/>
      <c r="X30" s="273"/>
      <c r="Y30" s="273"/>
      <c r="Z30" s="273"/>
      <c r="AA30" s="273"/>
      <c r="AB30" s="273"/>
      <c r="AC30" s="273"/>
      <c r="AD30" s="273"/>
      <c r="AE30" s="273"/>
      <c r="AF30" s="273"/>
      <c r="AG30" s="273"/>
      <c r="AH30" s="273"/>
      <c r="AI30" s="273"/>
    </row>
    <row r="31" spans="1:53" s="274" customFormat="1">
      <c r="A31" s="88">
        <v>4</v>
      </c>
      <c r="B31" s="275" t="s">
        <v>256</v>
      </c>
      <c r="C31" s="276"/>
      <c r="D31" s="272"/>
      <c r="E31" s="269"/>
      <c r="F31" s="267"/>
      <c r="G31" s="129"/>
      <c r="H31" s="129"/>
      <c r="I31" s="99"/>
      <c r="J31" s="99"/>
      <c r="K31" s="99"/>
      <c r="L31" s="99"/>
      <c r="M31" s="99"/>
      <c r="N31" s="271"/>
      <c r="O31" s="271"/>
      <c r="P31" s="129"/>
      <c r="Q31" s="272"/>
      <c r="R31" s="273"/>
      <c r="S31" s="273"/>
      <c r="T31" s="273"/>
      <c r="U31" s="273"/>
      <c r="V31" s="273"/>
      <c r="W31" s="273"/>
      <c r="X31" s="273"/>
      <c r="Y31" s="273"/>
      <c r="Z31" s="273"/>
      <c r="AA31" s="273"/>
      <c r="AB31" s="273"/>
      <c r="AC31" s="273"/>
      <c r="AD31" s="273"/>
      <c r="AE31" s="273"/>
      <c r="AF31" s="273"/>
      <c r="AG31" s="273"/>
      <c r="AH31" s="273"/>
      <c r="AI31" s="273"/>
    </row>
    <row r="32" spans="1:53" s="274" customFormat="1" ht="63.75">
      <c r="A32" s="88"/>
      <c r="B32" s="353" t="s">
        <v>292</v>
      </c>
      <c r="C32" s="276"/>
      <c r="D32" s="272"/>
      <c r="E32" s="269"/>
      <c r="F32" s="267"/>
      <c r="G32" s="129"/>
      <c r="H32" s="129"/>
      <c r="I32" s="99"/>
      <c r="J32" s="99"/>
      <c r="K32" s="99"/>
      <c r="L32" s="99"/>
      <c r="M32" s="99"/>
      <c r="N32" s="271"/>
      <c r="O32" s="271"/>
      <c r="P32" s="129"/>
      <c r="Q32" s="272"/>
      <c r="R32" s="273"/>
      <c r="S32" s="273"/>
      <c r="T32" s="273"/>
      <c r="U32" s="273"/>
      <c r="V32" s="273"/>
      <c r="W32" s="273"/>
      <c r="X32" s="273"/>
      <c r="Y32" s="273"/>
      <c r="Z32" s="273"/>
      <c r="AA32" s="273"/>
      <c r="AB32" s="273"/>
      <c r="AC32" s="273"/>
      <c r="AD32" s="273"/>
      <c r="AE32" s="273"/>
      <c r="AF32" s="273"/>
      <c r="AG32" s="273"/>
      <c r="AH32" s="273"/>
      <c r="AI32" s="273"/>
    </row>
    <row r="33" spans="1:53" s="274" customFormat="1">
      <c r="A33" s="88"/>
      <c r="B33" s="130"/>
      <c r="C33" s="276" t="s">
        <v>11</v>
      </c>
      <c r="D33" s="90">
        <v>8</v>
      </c>
      <c r="E33" s="269"/>
      <c r="F33" s="284">
        <f t="shared" ref="F33" si="5">D33*E33</f>
        <v>0</v>
      </c>
      <c r="G33" s="129"/>
      <c r="H33" s="129"/>
      <c r="I33" s="99"/>
      <c r="J33" s="99"/>
      <c r="K33" s="270"/>
      <c r="L33" s="99"/>
      <c r="M33" s="99"/>
      <c r="N33" s="252"/>
      <c r="O33" s="271"/>
      <c r="P33" s="99"/>
      <c r="Q33" s="272"/>
      <c r="R33" s="273"/>
      <c r="S33" s="273"/>
      <c r="T33" s="273"/>
      <c r="U33" s="273"/>
      <c r="V33" s="273"/>
      <c r="W33" s="273"/>
      <c r="X33" s="273"/>
      <c r="Y33" s="273"/>
      <c r="Z33" s="273"/>
      <c r="AA33" s="273"/>
      <c r="AB33" s="273"/>
      <c r="AC33" s="273"/>
      <c r="AD33" s="273"/>
      <c r="AE33" s="273"/>
      <c r="AF33" s="273"/>
      <c r="AG33" s="273"/>
      <c r="AH33" s="273"/>
      <c r="AI33" s="273"/>
    </row>
    <row r="34" spans="1:53" s="274" customFormat="1">
      <c r="A34" s="88"/>
      <c r="B34" s="277"/>
      <c r="C34" s="276"/>
      <c r="D34" s="272"/>
      <c r="E34" s="269"/>
      <c r="F34" s="267"/>
      <c r="G34" s="129"/>
      <c r="H34" s="129"/>
      <c r="I34" s="99"/>
      <c r="J34" s="99"/>
      <c r="K34" s="99"/>
      <c r="L34" s="99"/>
      <c r="M34" s="99"/>
      <c r="N34" s="271"/>
      <c r="O34" s="271"/>
      <c r="P34" s="129"/>
      <c r="Q34" s="272"/>
      <c r="R34" s="273"/>
      <c r="S34" s="273"/>
      <c r="T34" s="273"/>
      <c r="U34" s="273"/>
      <c r="V34" s="273"/>
      <c r="W34" s="273"/>
      <c r="X34" s="273"/>
      <c r="Y34" s="273"/>
      <c r="Z34" s="273"/>
      <c r="AA34" s="273"/>
      <c r="AB34" s="273"/>
      <c r="AC34" s="273"/>
      <c r="AD34" s="273"/>
      <c r="AE34" s="273"/>
      <c r="AF34" s="273"/>
      <c r="AG34" s="273"/>
      <c r="AH34" s="273"/>
      <c r="AI34" s="273"/>
    </row>
    <row r="35" spans="1:53" s="274" customFormat="1">
      <c r="A35" s="88">
        <v>5</v>
      </c>
      <c r="B35" s="329" t="s">
        <v>301</v>
      </c>
      <c r="C35" s="276"/>
      <c r="D35" s="272"/>
      <c r="E35" s="269"/>
      <c r="F35" s="267"/>
      <c r="G35" s="129"/>
      <c r="H35" s="129"/>
      <c r="I35" s="99"/>
      <c r="J35" s="99"/>
      <c r="K35" s="99"/>
      <c r="L35" s="99"/>
      <c r="M35" s="99"/>
      <c r="N35" s="271"/>
      <c r="O35" s="271"/>
      <c r="P35" s="129"/>
      <c r="Q35" s="272"/>
      <c r="R35" s="273"/>
      <c r="S35" s="273"/>
      <c r="T35" s="273"/>
      <c r="U35" s="273"/>
      <c r="V35" s="273"/>
      <c r="W35" s="273"/>
      <c r="X35" s="273"/>
      <c r="Y35" s="273"/>
      <c r="Z35" s="273"/>
      <c r="AA35" s="273"/>
      <c r="AB35" s="273"/>
      <c r="AC35" s="273"/>
      <c r="AD35" s="273"/>
      <c r="AE35" s="273"/>
      <c r="AF35" s="273"/>
      <c r="AG35" s="273"/>
      <c r="AH35" s="273"/>
      <c r="AI35" s="273"/>
    </row>
    <row r="36" spans="1:53" s="274" customFormat="1" ht="25.5">
      <c r="A36" s="88"/>
      <c r="B36" s="277" t="s">
        <v>302</v>
      </c>
      <c r="C36" s="276"/>
      <c r="D36" s="272"/>
      <c r="E36" s="269"/>
      <c r="F36" s="267"/>
      <c r="G36" s="129"/>
      <c r="H36" s="129"/>
      <c r="I36" s="99"/>
      <c r="J36" s="99"/>
      <c r="K36" s="99"/>
      <c r="L36" s="99"/>
      <c r="M36" s="99"/>
      <c r="N36" s="271"/>
      <c r="O36" s="271"/>
      <c r="P36" s="129"/>
      <c r="Q36" s="272"/>
      <c r="R36" s="273"/>
      <c r="S36" s="273"/>
      <c r="T36" s="273"/>
      <c r="U36" s="273"/>
      <c r="V36" s="273"/>
      <c r="W36" s="273"/>
      <c r="X36" s="273"/>
      <c r="Y36" s="273"/>
      <c r="Z36" s="273"/>
      <c r="AA36" s="273"/>
      <c r="AB36" s="273"/>
      <c r="AC36" s="273"/>
      <c r="AD36" s="273"/>
      <c r="AE36" s="273"/>
      <c r="AF36" s="273"/>
      <c r="AG36" s="273"/>
      <c r="AH36" s="273"/>
      <c r="AI36" s="273"/>
    </row>
    <row r="37" spans="1:53" s="274" customFormat="1" ht="25.5">
      <c r="A37" s="88"/>
      <c r="B37" s="352" t="s">
        <v>233</v>
      </c>
      <c r="C37" s="276"/>
      <c r="D37" s="272"/>
      <c r="E37" s="269"/>
      <c r="F37" s="267"/>
      <c r="G37" s="129"/>
      <c r="H37" s="129"/>
      <c r="I37" s="99"/>
      <c r="J37" s="99"/>
      <c r="K37" s="99"/>
      <c r="L37" s="99"/>
      <c r="M37" s="99"/>
      <c r="N37" s="271"/>
      <c r="O37" s="271"/>
      <c r="P37" s="129"/>
      <c r="Q37" s="272"/>
      <c r="R37" s="273"/>
      <c r="S37" s="273"/>
      <c r="T37" s="273"/>
      <c r="U37" s="273"/>
      <c r="V37" s="273"/>
      <c r="W37" s="273"/>
      <c r="X37" s="273"/>
      <c r="Y37" s="273"/>
      <c r="Z37" s="273"/>
      <c r="AA37" s="273"/>
      <c r="AB37" s="273"/>
      <c r="AC37" s="273"/>
      <c r="AD37" s="273"/>
      <c r="AE37" s="273"/>
      <c r="AF37" s="273"/>
      <c r="AG37" s="273"/>
      <c r="AH37" s="273"/>
      <c r="AI37" s="273"/>
    </row>
    <row r="38" spans="1:53" s="274" customFormat="1">
      <c r="A38" s="88" t="s">
        <v>16</v>
      </c>
      <c r="B38" s="130" t="s">
        <v>297</v>
      </c>
      <c r="C38" s="276" t="s">
        <v>10</v>
      </c>
      <c r="D38" s="90">
        <v>1</v>
      </c>
      <c r="E38" s="269"/>
      <c r="F38" s="284">
        <f>D38*E38</f>
        <v>0</v>
      </c>
      <c r="G38" s="129"/>
      <c r="H38" s="129"/>
      <c r="I38" s="99"/>
      <c r="J38" s="99"/>
      <c r="K38" s="270"/>
      <c r="L38" s="99"/>
      <c r="M38" s="99"/>
      <c r="N38" s="252"/>
      <c r="O38" s="271"/>
      <c r="P38" s="99"/>
      <c r="Q38" s="272"/>
      <c r="R38" s="273"/>
      <c r="S38" s="273"/>
      <c r="T38" s="273"/>
      <c r="U38" s="273"/>
      <c r="V38" s="273"/>
      <c r="W38" s="273"/>
      <c r="X38" s="273"/>
      <c r="Y38" s="273"/>
      <c r="Z38" s="273"/>
      <c r="AA38" s="273"/>
      <c r="AB38" s="273"/>
      <c r="AC38" s="273"/>
      <c r="AD38" s="273"/>
      <c r="AE38" s="273"/>
      <c r="AF38" s="273"/>
      <c r="AG38" s="273"/>
      <c r="AH38" s="273"/>
      <c r="AI38" s="273"/>
    </row>
    <row r="39" spans="1:53" s="274" customFormat="1">
      <c r="A39" s="88" t="s">
        <v>17</v>
      </c>
      <c r="B39" s="130" t="s">
        <v>298</v>
      </c>
      <c r="C39" s="276" t="s">
        <v>10</v>
      </c>
      <c r="D39" s="90">
        <v>3</v>
      </c>
      <c r="E39" s="269"/>
      <c r="F39" s="284">
        <f>D39*E39</f>
        <v>0</v>
      </c>
      <c r="G39" s="129"/>
      <c r="H39" s="129"/>
      <c r="I39" s="99"/>
      <c r="J39" s="99"/>
      <c r="K39" s="270"/>
      <c r="L39" s="99"/>
      <c r="M39" s="99"/>
      <c r="N39" s="252"/>
      <c r="O39" s="271"/>
      <c r="P39" s="99"/>
      <c r="Q39" s="272"/>
      <c r="R39" s="273"/>
      <c r="S39" s="273"/>
      <c r="T39" s="273"/>
      <c r="U39" s="273"/>
      <c r="V39" s="273"/>
      <c r="W39" s="273"/>
      <c r="X39" s="273"/>
      <c r="Y39" s="273"/>
      <c r="Z39" s="273"/>
      <c r="AA39" s="273"/>
      <c r="AB39" s="273"/>
      <c r="AC39" s="273"/>
      <c r="AD39" s="273"/>
      <c r="AE39" s="273"/>
      <c r="AF39" s="273"/>
      <c r="AG39" s="273"/>
      <c r="AH39" s="273"/>
      <c r="AI39" s="273"/>
    </row>
    <row r="40" spans="1:53" s="274" customFormat="1">
      <c r="A40" s="88"/>
      <c r="B40" s="277"/>
      <c r="C40" s="276"/>
      <c r="D40" s="272"/>
      <c r="E40" s="269"/>
      <c r="F40" s="267"/>
      <c r="G40" s="129"/>
      <c r="H40" s="129"/>
      <c r="I40" s="99"/>
      <c r="J40" s="99"/>
      <c r="K40" s="99"/>
      <c r="L40" s="99"/>
      <c r="M40" s="99"/>
      <c r="N40" s="271"/>
      <c r="O40" s="271"/>
      <c r="P40" s="129"/>
      <c r="Q40" s="272"/>
      <c r="R40" s="273"/>
      <c r="S40" s="273"/>
      <c r="T40" s="273"/>
      <c r="U40" s="273"/>
      <c r="V40" s="273"/>
      <c r="W40" s="273"/>
      <c r="X40" s="273"/>
      <c r="Y40" s="273"/>
      <c r="Z40" s="273"/>
      <c r="AA40" s="273"/>
      <c r="AB40" s="273"/>
      <c r="AC40" s="273"/>
      <c r="AD40" s="273"/>
      <c r="AE40" s="273"/>
      <c r="AF40" s="273"/>
      <c r="AG40" s="273"/>
      <c r="AH40" s="273"/>
      <c r="AI40" s="273"/>
    </row>
    <row r="41" spans="1:53" s="286" customFormat="1">
      <c r="A41" s="88">
        <v>6</v>
      </c>
      <c r="B41" s="285" t="s">
        <v>236</v>
      </c>
      <c r="C41" s="100"/>
      <c r="D41" s="271"/>
      <c r="E41" s="225"/>
      <c r="F41" s="509"/>
      <c r="G41" s="129"/>
      <c r="H41" s="129"/>
      <c r="I41" s="99"/>
      <c r="J41" s="99"/>
      <c r="K41" s="99"/>
      <c r="L41" s="99"/>
      <c r="M41" s="99"/>
      <c r="N41" s="271"/>
      <c r="O41" s="271"/>
      <c r="P41" s="100"/>
    </row>
    <row r="42" spans="1:53" s="286" customFormat="1" ht="63.75">
      <c r="A42" s="88"/>
      <c r="B42" s="277" t="s">
        <v>237</v>
      </c>
      <c r="C42" s="100"/>
      <c r="D42" s="271"/>
      <c r="E42" s="225"/>
      <c r="F42" s="509"/>
      <c r="G42" s="129"/>
      <c r="H42" s="129"/>
      <c r="I42" s="99"/>
      <c r="J42" s="99"/>
      <c r="K42" s="99"/>
      <c r="L42" s="99"/>
      <c r="M42" s="99"/>
      <c r="N42" s="271"/>
      <c r="O42" s="271"/>
      <c r="P42" s="100"/>
    </row>
    <row r="43" spans="1:53" s="286" customFormat="1" ht="38.25">
      <c r="A43" s="88"/>
      <c r="B43" s="277" t="s">
        <v>291</v>
      </c>
      <c r="C43" s="100"/>
      <c r="D43" s="271"/>
      <c r="E43" s="225"/>
      <c r="F43" s="509"/>
      <c r="G43" s="129"/>
      <c r="H43" s="129"/>
      <c r="I43" s="99"/>
      <c r="J43" s="99"/>
      <c r="K43" s="99"/>
      <c r="L43" s="99"/>
      <c r="M43" s="99"/>
      <c r="N43" s="271"/>
      <c r="O43" s="271"/>
      <c r="P43" s="100"/>
    </row>
    <row r="44" spans="1:53" s="289" customFormat="1">
      <c r="A44" s="287"/>
      <c r="B44" s="288"/>
      <c r="C44" s="129" t="s">
        <v>10</v>
      </c>
      <c r="D44" s="129">
        <v>4</v>
      </c>
      <c r="E44" s="267"/>
      <c r="F44" s="267">
        <f>D44*E44</f>
        <v>0</v>
      </c>
      <c r="G44" s="129"/>
      <c r="H44" s="129"/>
      <c r="I44" s="99"/>
      <c r="J44" s="99"/>
      <c r="K44" s="99"/>
      <c r="L44" s="99"/>
      <c r="M44" s="99"/>
      <c r="N44" s="129"/>
      <c r="O44" s="129"/>
      <c r="P44" s="129"/>
    </row>
    <row r="45" spans="1:53" s="274" customFormat="1">
      <c r="A45" s="88"/>
      <c r="B45" s="277"/>
      <c r="C45" s="276"/>
      <c r="D45" s="272"/>
      <c r="E45" s="269"/>
      <c r="F45" s="225"/>
      <c r="G45" s="129"/>
      <c r="H45" s="129"/>
      <c r="I45" s="99"/>
      <c r="J45" s="99"/>
      <c r="K45" s="99"/>
      <c r="L45" s="99"/>
      <c r="M45" s="99"/>
      <c r="N45" s="271"/>
      <c r="O45" s="271"/>
      <c r="P45" s="271"/>
      <c r="Q45" s="272"/>
      <c r="R45" s="273"/>
      <c r="S45" s="273"/>
      <c r="T45" s="273"/>
      <c r="U45" s="273"/>
      <c r="V45" s="273"/>
      <c r="W45" s="273"/>
      <c r="X45" s="273"/>
      <c r="Y45" s="273"/>
      <c r="Z45" s="273"/>
      <c r="AA45" s="273"/>
      <c r="AB45" s="273"/>
      <c r="AC45" s="273"/>
      <c r="AD45" s="273"/>
      <c r="AE45" s="273"/>
      <c r="AF45" s="273"/>
      <c r="AG45" s="273"/>
      <c r="AH45" s="273"/>
      <c r="AI45" s="273"/>
    </row>
    <row r="46" spans="1:53" s="274" customFormat="1">
      <c r="A46" s="88">
        <v>7</v>
      </c>
      <c r="B46" s="275" t="s">
        <v>235</v>
      </c>
      <c r="C46" s="276"/>
      <c r="D46" s="272"/>
      <c r="E46" s="269"/>
      <c r="F46" s="225"/>
      <c r="G46" s="129"/>
      <c r="H46" s="129"/>
      <c r="I46" s="99"/>
      <c r="J46" s="99"/>
      <c r="K46" s="99"/>
      <c r="L46" s="99"/>
      <c r="M46" s="99"/>
      <c r="N46" s="271"/>
      <c r="O46" s="271"/>
      <c r="P46" s="271"/>
      <c r="Q46" s="272"/>
      <c r="R46" s="273"/>
      <c r="S46" s="273"/>
      <c r="T46" s="273"/>
      <c r="U46" s="273"/>
      <c r="V46" s="273"/>
      <c r="W46" s="273"/>
      <c r="X46" s="273"/>
      <c r="Y46" s="273"/>
      <c r="Z46" s="273"/>
      <c r="AA46" s="273"/>
      <c r="AB46" s="273"/>
      <c r="AC46" s="273"/>
      <c r="AD46" s="273"/>
      <c r="AE46" s="273"/>
      <c r="AF46" s="273"/>
      <c r="AG46" s="273"/>
      <c r="AH46" s="273"/>
      <c r="AI46" s="273"/>
    </row>
    <row r="47" spans="1:53" s="60" customFormat="1" ht="108" customHeight="1">
      <c r="A47" s="429"/>
      <c r="B47" s="331" t="s">
        <v>295</v>
      </c>
      <c r="C47" s="104"/>
      <c r="D47" s="104"/>
      <c r="E47" s="4"/>
      <c r="F47" s="503"/>
      <c r="G47" s="61"/>
      <c r="H47" s="57"/>
      <c r="I47" s="58"/>
      <c r="J47" s="58"/>
      <c r="K47" s="298"/>
      <c r="L47" s="58"/>
      <c r="M47" s="57"/>
      <c r="N47" s="57"/>
      <c r="O47" s="57"/>
      <c r="P47" s="57"/>
      <c r="Q47" s="57"/>
      <c r="R47" s="57"/>
      <c r="S47" s="57"/>
      <c r="T47" s="57"/>
      <c r="U47" s="47"/>
      <c r="V47" s="47"/>
      <c r="W47" s="4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row>
    <row r="48" spans="1:53" s="286" customFormat="1" ht="25.5">
      <c r="A48" s="260"/>
      <c r="B48" s="299" t="s">
        <v>328</v>
      </c>
      <c r="C48" s="283"/>
      <c r="D48" s="272"/>
      <c r="E48" s="284"/>
      <c r="F48" s="284"/>
      <c r="G48" s="99"/>
      <c r="H48" s="99"/>
      <c r="I48" s="99"/>
      <c r="J48" s="99"/>
      <c r="K48" s="99"/>
      <c r="L48" s="99"/>
      <c r="M48" s="99"/>
      <c r="N48" s="271"/>
      <c r="O48" s="129"/>
      <c r="P48" s="99"/>
      <c r="Q48" s="272"/>
      <c r="R48" s="273"/>
      <c r="S48" s="273"/>
      <c r="T48" s="273"/>
      <c r="U48" s="273"/>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row>
    <row r="49" spans="1:49" s="265" customFormat="1" ht="76.5">
      <c r="A49" s="260"/>
      <c r="B49" s="299" t="s">
        <v>261</v>
      </c>
      <c r="C49" s="262"/>
      <c r="D49" s="129"/>
      <c r="E49" s="267"/>
      <c r="F49" s="507"/>
      <c r="G49" s="263"/>
      <c r="H49" s="263"/>
      <c r="I49" s="263"/>
      <c r="J49" s="263"/>
      <c r="K49" s="270"/>
      <c r="L49" s="99"/>
      <c r="M49" s="270"/>
      <c r="N49" s="100"/>
      <c r="O49" s="271"/>
      <c r="P49" s="272"/>
      <c r="Q49" s="264"/>
      <c r="R49" s="264"/>
      <c r="S49" s="264"/>
      <c r="T49" s="264"/>
      <c r="U49" s="264"/>
      <c r="V49" s="264"/>
      <c r="W49" s="264"/>
      <c r="X49" s="264"/>
      <c r="Y49" s="264"/>
      <c r="Z49" s="264"/>
      <c r="AA49" s="264"/>
      <c r="AB49" s="264"/>
      <c r="AC49" s="264"/>
      <c r="AD49" s="264"/>
      <c r="AE49" s="264"/>
      <c r="AF49" s="264"/>
      <c r="AG49" s="264"/>
      <c r="AH49" s="264"/>
      <c r="AI49" s="264"/>
      <c r="AJ49" s="264"/>
      <c r="AK49" s="264"/>
      <c r="AL49" s="264"/>
      <c r="AM49" s="264"/>
      <c r="AN49" s="264"/>
      <c r="AO49" s="264"/>
      <c r="AP49" s="264"/>
      <c r="AQ49" s="264"/>
      <c r="AR49" s="264"/>
      <c r="AS49" s="264"/>
      <c r="AT49" s="264"/>
      <c r="AU49" s="264"/>
      <c r="AV49" s="264"/>
      <c r="AW49" s="264"/>
    </row>
    <row r="50" spans="1:49" s="274" customFormat="1">
      <c r="A50" s="88" t="s">
        <v>16</v>
      </c>
      <c r="B50" s="268" t="s">
        <v>262</v>
      </c>
      <c r="C50" s="276" t="s">
        <v>238</v>
      </c>
      <c r="D50" s="276">
        <v>46</v>
      </c>
      <c r="E50" s="269"/>
      <c r="F50" s="269">
        <f t="shared" ref="F50:F54" si="6">D50*E50</f>
        <v>0</v>
      </c>
      <c r="G50" s="129">
        <v>221.1</v>
      </c>
      <c r="H50" s="129">
        <v>231.3</v>
      </c>
      <c r="I50" s="99"/>
      <c r="J50" s="280"/>
      <c r="K50" s="270">
        <f>SUM(G50:J50)</f>
        <v>452.4</v>
      </c>
      <c r="L50" s="99">
        <v>0.1</v>
      </c>
      <c r="M50" s="270">
        <f>K50*L50</f>
        <v>45.24</v>
      </c>
      <c r="N50" s="100">
        <v>0.02</v>
      </c>
      <c r="O50" s="271">
        <f>M50*N50</f>
        <v>0.9</v>
      </c>
      <c r="P50" s="272">
        <f>M50+O50</f>
        <v>46.14</v>
      </c>
      <c r="Q50" s="272"/>
      <c r="R50" s="273"/>
      <c r="S50" s="273"/>
      <c r="T50" s="273"/>
      <c r="U50" s="273"/>
      <c r="V50" s="273"/>
      <c r="W50" s="273"/>
      <c r="X50" s="273"/>
      <c r="Y50" s="273"/>
      <c r="Z50" s="273"/>
      <c r="AA50" s="273"/>
      <c r="AB50" s="273"/>
      <c r="AC50" s="273"/>
      <c r="AD50" s="273"/>
      <c r="AE50" s="273"/>
      <c r="AF50" s="273"/>
      <c r="AG50" s="273"/>
      <c r="AH50" s="273"/>
      <c r="AI50" s="273"/>
    </row>
    <row r="51" spans="1:49" s="274" customFormat="1">
      <c r="A51" s="88" t="s">
        <v>17</v>
      </c>
      <c r="B51" s="268" t="s">
        <v>266</v>
      </c>
      <c r="C51" s="276" t="s">
        <v>11</v>
      </c>
      <c r="D51" s="276">
        <v>462</v>
      </c>
      <c r="E51" s="269"/>
      <c r="F51" s="269">
        <f t="shared" si="6"/>
        <v>0</v>
      </c>
      <c r="G51" s="129">
        <v>221.1</v>
      </c>
      <c r="H51" s="129">
        <v>231.4</v>
      </c>
      <c r="I51" s="99"/>
      <c r="J51" s="280"/>
      <c r="K51" s="270">
        <f>SUM(G51:J51)</f>
        <v>452.5</v>
      </c>
      <c r="L51" s="99">
        <v>1</v>
      </c>
      <c r="M51" s="270">
        <f t="shared" ref="M51:M54" si="7">K51*L51</f>
        <v>452.5</v>
      </c>
      <c r="N51" s="100">
        <v>0.02</v>
      </c>
      <c r="O51" s="271">
        <f t="shared" ref="O51:O54" si="8">M51*N51</f>
        <v>9.0500000000000007</v>
      </c>
      <c r="P51" s="272">
        <f t="shared" ref="P51:P54" si="9">M51+O51</f>
        <v>461.55</v>
      </c>
      <c r="Q51" s="272"/>
      <c r="R51" s="273"/>
      <c r="S51" s="273"/>
      <c r="T51" s="273"/>
      <c r="U51" s="273"/>
      <c r="V51" s="273"/>
      <c r="W51" s="273"/>
      <c r="X51" s="273"/>
      <c r="Y51" s="273"/>
      <c r="Z51" s="273"/>
      <c r="AA51" s="273"/>
      <c r="AB51" s="273"/>
      <c r="AC51" s="273"/>
      <c r="AD51" s="273"/>
      <c r="AE51" s="273"/>
      <c r="AF51" s="273"/>
      <c r="AG51" s="273"/>
      <c r="AH51" s="273"/>
      <c r="AI51" s="273"/>
    </row>
    <row r="52" spans="1:49" s="274" customFormat="1">
      <c r="A52" s="88" t="s">
        <v>18</v>
      </c>
      <c r="B52" s="268" t="s">
        <v>263</v>
      </c>
      <c r="C52" s="276" t="s">
        <v>11</v>
      </c>
      <c r="D52" s="276">
        <v>462</v>
      </c>
      <c r="E52" s="269"/>
      <c r="F52" s="269">
        <f t="shared" si="6"/>
        <v>0</v>
      </c>
      <c r="G52" s="129">
        <v>221.1</v>
      </c>
      <c r="H52" s="129">
        <v>231.4</v>
      </c>
      <c r="I52" s="99"/>
      <c r="J52" s="280"/>
      <c r="K52" s="270">
        <f>SUM(G52:J52)</f>
        <v>452.5</v>
      </c>
      <c r="L52" s="99">
        <v>1</v>
      </c>
      <c r="M52" s="270">
        <f t="shared" si="7"/>
        <v>452.5</v>
      </c>
      <c r="N52" s="100">
        <v>0.02</v>
      </c>
      <c r="O52" s="271">
        <f t="shared" si="8"/>
        <v>9.0500000000000007</v>
      </c>
      <c r="P52" s="272">
        <f t="shared" si="9"/>
        <v>461.55</v>
      </c>
      <c r="Q52" s="272"/>
      <c r="R52" s="273"/>
      <c r="S52" s="273"/>
      <c r="T52" s="273"/>
      <c r="U52" s="273"/>
      <c r="V52" s="273"/>
      <c r="W52" s="273"/>
      <c r="X52" s="273"/>
      <c r="Y52" s="273"/>
      <c r="Z52" s="273"/>
      <c r="AA52" s="273"/>
      <c r="AB52" s="273"/>
      <c r="AC52" s="273"/>
      <c r="AD52" s="273"/>
      <c r="AE52" s="273"/>
      <c r="AF52" s="273"/>
      <c r="AG52" s="273"/>
      <c r="AH52" s="273"/>
      <c r="AI52" s="273"/>
    </row>
    <row r="53" spans="1:49" s="274" customFormat="1">
      <c r="A53" s="88" t="s">
        <v>19</v>
      </c>
      <c r="B53" s="268" t="s">
        <v>264</v>
      </c>
      <c r="C53" s="276" t="s">
        <v>238</v>
      </c>
      <c r="D53" s="276">
        <v>51</v>
      </c>
      <c r="E53" s="269"/>
      <c r="F53" s="269">
        <f t="shared" si="6"/>
        <v>0</v>
      </c>
      <c r="G53" s="129">
        <v>221.1</v>
      </c>
      <c r="H53" s="129">
        <v>231.4</v>
      </c>
      <c r="I53" s="99"/>
      <c r="J53" s="280"/>
      <c r="K53" s="270">
        <f>SUM(G53:J53)</f>
        <v>452.5</v>
      </c>
      <c r="L53" s="99">
        <v>0.11</v>
      </c>
      <c r="M53" s="270">
        <f t="shared" si="7"/>
        <v>49.78</v>
      </c>
      <c r="N53" s="100">
        <v>0.02</v>
      </c>
      <c r="O53" s="271">
        <f t="shared" si="8"/>
        <v>1</v>
      </c>
      <c r="P53" s="272">
        <f t="shared" si="9"/>
        <v>50.78</v>
      </c>
      <c r="Q53" s="272"/>
      <c r="R53" s="273"/>
      <c r="S53" s="273"/>
      <c r="T53" s="273"/>
      <c r="U53" s="273"/>
      <c r="V53" s="273"/>
      <c r="W53" s="273"/>
      <c r="X53" s="273"/>
      <c r="Y53" s="273"/>
      <c r="Z53" s="273"/>
      <c r="AA53" s="273"/>
      <c r="AB53" s="273"/>
      <c r="AC53" s="273"/>
      <c r="AD53" s="273"/>
      <c r="AE53" s="273"/>
      <c r="AF53" s="273"/>
      <c r="AG53" s="273"/>
      <c r="AH53" s="273"/>
      <c r="AI53" s="273"/>
    </row>
    <row r="54" spans="1:49" s="274" customFormat="1">
      <c r="A54" s="88" t="s">
        <v>51</v>
      </c>
      <c r="B54" s="268" t="s">
        <v>265</v>
      </c>
      <c r="C54" s="276" t="s">
        <v>11</v>
      </c>
      <c r="D54" s="276">
        <v>462</v>
      </c>
      <c r="E54" s="269"/>
      <c r="F54" s="269">
        <f t="shared" si="6"/>
        <v>0</v>
      </c>
      <c r="G54" s="129">
        <v>221.1</v>
      </c>
      <c r="H54" s="129">
        <v>231.4</v>
      </c>
      <c r="I54" s="99"/>
      <c r="J54" s="280"/>
      <c r="K54" s="270">
        <f>SUM(G54:J54)</f>
        <v>452.5</v>
      </c>
      <c r="L54" s="99">
        <v>1</v>
      </c>
      <c r="M54" s="270">
        <f t="shared" si="7"/>
        <v>452.5</v>
      </c>
      <c r="N54" s="100">
        <v>0.02</v>
      </c>
      <c r="O54" s="271">
        <f t="shared" si="8"/>
        <v>9.0500000000000007</v>
      </c>
      <c r="P54" s="272">
        <f t="shared" si="9"/>
        <v>461.55</v>
      </c>
      <c r="Q54" s="272"/>
      <c r="R54" s="273"/>
      <c r="S54" s="273"/>
      <c r="T54" s="273"/>
      <c r="U54" s="273"/>
      <c r="V54" s="273"/>
      <c r="W54" s="273"/>
      <c r="X54" s="273"/>
      <c r="Y54" s="273"/>
      <c r="Z54" s="273"/>
      <c r="AA54" s="273"/>
      <c r="AB54" s="273"/>
      <c r="AC54" s="273"/>
      <c r="AD54" s="273"/>
      <c r="AE54" s="273"/>
      <c r="AF54" s="273"/>
      <c r="AG54" s="273"/>
      <c r="AH54" s="273"/>
      <c r="AI54" s="273"/>
    </row>
    <row r="55" spans="1:49" s="274" customFormat="1">
      <c r="A55" s="88"/>
      <c r="B55" s="130"/>
      <c r="C55" s="276"/>
      <c r="D55" s="90"/>
      <c r="E55" s="269"/>
      <c r="F55" s="284"/>
      <c r="G55" s="129"/>
      <c r="H55" s="129"/>
      <c r="I55" s="99"/>
      <c r="J55" s="99"/>
      <c r="K55" s="270"/>
      <c r="L55" s="99"/>
      <c r="M55" s="99"/>
      <c r="N55" s="252"/>
      <c r="O55" s="271"/>
      <c r="P55" s="99"/>
      <c r="Q55" s="272"/>
      <c r="R55" s="273"/>
      <c r="S55" s="273"/>
      <c r="T55" s="273"/>
      <c r="U55" s="273"/>
      <c r="V55" s="273"/>
      <c r="W55" s="273"/>
      <c r="X55" s="273"/>
      <c r="Y55" s="273"/>
      <c r="Z55" s="273"/>
      <c r="AA55" s="273"/>
      <c r="AB55" s="273"/>
      <c r="AC55" s="273"/>
      <c r="AD55" s="273"/>
      <c r="AE55" s="273"/>
      <c r="AF55" s="273"/>
      <c r="AG55" s="273"/>
      <c r="AH55" s="273"/>
      <c r="AI55" s="273"/>
    </row>
    <row r="56" spans="1:49" s="60" customFormat="1">
      <c r="A56" s="429">
        <v>8</v>
      </c>
      <c r="B56" s="328" t="s">
        <v>99</v>
      </c>
      <c r="C56" s="105"/>
      <c r="D56" s="104"/>
      <c r="E56" s="4"/>
      <c r="F56" s="503"/>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row>
    <row r="57" spans="1:49" s="60" customFormat="1" ht="38.25">
      <c r="A57" s="429"/>
      <c r="B57" s="65" t="s">
        <v>267</v>
      </c>
      <c r="C57" s="106"/>
      <c r="D57" s="57"/>
      <c r="E57" s="22"/>
      <c r="F57" s="75"/>
      <c r="G57" s="57"/>
      <c r="H57" s="57"/>
      <c r="I57" s="57"/>
      <c r="J57" s="57"/>
      <c r="K57" s="57"/>
      <c r="L57" s="57"/>
      <c r="M57" s="57"/>
      <c r="N57" s="57"/>
      <c r="O57" s="57"/>
      <c r="P57" s="57"/>
      <c r="Q57" s="57"/>
      <c r="R57" s="57"/>
      <c r="S57" s="57"/>
      <c r="T57" s="57"/>
      <c r="U57" s="57"/>
      <c r="V57" s="57"/>
      <c r="W57" s="57"/>
      <c r="X57" s="57"/>
      <c r="Y57" s="57"/>
      <c r="Z57" s="57"/>
      <c r="AA57" s="57"/>
      <c r="AB57" s="57"/>
      <c r="AC57" s="57"/>
      <c r="AD57" s="57"/>
      <c r="AE57" s="57"/>
    </row>
    <row r="58" spans="1:49" s="274" customFormat="1">
      <c r="A58" s="88"/>
      <c r="B58" s="276"/>
      <c r="C58" s="129" t="s">
        <v>10</v>
      </c>
      <c r="D58" s="129">
        <v>3</v>
      </c>
      <c r="E58" s="267"/>
      <c r="F58" s="267">
        <f t="shared" ref="F58" si="10">D58*E58</f>
        <v>0</v>
      </c>
      <c r="G58" s="129"/>
      <c r="H58" s="129"/>
      <c r="I58" s="270"/>
      <c r="J58" s="99"/>
      <c r="K58" s="99"/>
      <c r="L58" s="99"/>
      <c r="M58" s="99"/>
      <c r="N58" s="271"/>
      <c r="O58" s="271"/>
      <c r="P58" s="129"/>
      <c r="Q58" s="272"/>
      <c r="R58" s="273"/>
      <c r="S58" s="273"/>
      <c r="T58" s="273"/>
      <c r="U58" s="273"/>
      <c r="V58" s="273"/>
      <c r="W58" s="273"/>
      <c r="X58" s="273"/>
      <c r="Y58" s="273"/>
      <c r="Z58" s="273"/>
      <c r="AA58" s="273"/>
      <c r="AB58" s="273"/>
      <c r="AC58" s="273"/>
      <c r="AD58" s="273"/>
      <c r="AE58" s="273"/>
      <c r="AF58" s="273"/>
      <c r="AG58" s="273"/>
      <c r="AH58" s="273"/>
      <c r="AI58" s="273"/>
    </row>
    <row r="59" spans="1:49" s="60" customFormat="1" ht="13.5" thickBot="1">
      <c r="A59" s="430"/>
      <c r="B59" s="52"/>
      <c r="C59" s="107"/>
      <c r="D59" s="111"/>
      <c r="E59" s="543"/>
      <c r="F59" s="510"/>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row>
    <row r="60" spans="1:49" s="60" customFormat="1">
      <c r="A60" s="43"/>
      <c r="B60" s="23" t="s">
        <v>36</v>
      </c>
      <c r="C60" s="108"/>
      <c r="D60" s="77"/>
      <c r="E60" s="542"/>
      <c r="F60" s="511">
        <f>SUM(F18:F59)</f>
        <v>0</v>
      </c>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row>
    <row r="61" spans="1:49" s="60" customFormat="1">
      <c r="A61" s="43"/>
      <c r="B61" s="63"/>
      <c r="C61" s="109"/>
      <c r="D61" s="78"/>
      <c r="E61" s="542"/>
      <c r="F61" s="505"/>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row>
    <row r="62" spans="1:49" s="64" customFormat="1">
      <c r="A62" s="43"/>
      <c r="B62" s="63"/>
      <c r="C62" s="109"/>
      <c r="D62" s="78"/>
      <c r="E62" s="542"/>
      <c r="F62" s="505"/>
      <c r="G62" s="62"/>
      <c r="H62" s="62"/>
      <c r="I62" s="62"/>
      <c r="J62" s="62"/>
      <c r="K62" s="62"/>
      <c r="L62" s="62"/>
      <c r="M62" s="62"/>
    </row>
    <row r="63" spans="1:49">
      <c r="A63" s="41">
        <v>2</v>
      </c>
      <c r="B63" s="172" t="s">
        <v>92</v>
      </c>
      <c r="C63" s="112"/>
      <c r="D63" s="83"/>
      <c r="E63" s="544"/>
      <c r="F63" s="512"/>
      <c r="G63" s="47"/>
    </row>
    <row r="64" spans="1:49">
      <c r="A64" s="41"/>
      <c r="B64" s="172"/>
      <c r="C64" s="112"/>
      <c r="D64" s="83"/>
      <c r="E64" s="544"/>
      <c r="F64" s="512"/>
      <c r="G64" s="47"/>
    </row>
    <row r="65" spans="1:7">
      <c r="A65" s="94"/>
      <c r="B65" s="142" t="s">
        <v>2</v>
      </c>
      <c r="C65" s="113"/>
      <c r="D65" s="95"/>
      <c r="E65" s="545"/>
      <c r="F65" s="513"/>
      <c r="G65" s="47"/>
    </row>
    <row r="66" spans="1:7">
      <c r="A66" s="94"/>
      <c r="B66" s="142"/>
      <c r="C66" s="113"/>
      <c r="D66" s="95"/>
      <c r="E66" s="545"/>
      <c r="F66" s="513"/>
      <c r="G66" s="47"/>
    </row>
    <row r="67" spans="1:7" ht="71.25">
      <c r="A67" s="94"/>
      <c r="B67" s="341" t="s">
        <v>287</v>
      </c>
      <c r="C67" s="113"/>
      <c r="D67" s="95"/>
      <c r="E67" s="545"/>
      <c r="F67" s="513"/>
      <c r="G67" s="47"/>
    </row>
    <row r="68" spans="1:7">
      <c r="A68" s="94"/>
      <c r="B68" s="337"/>
      <c r="C68" s="113"/>
      <c r="D68" s="95"/>
      <c r="E68" s="545"/>
      <c r="F68" s="513"/>
      <c r="G68" s="47"/>
    </row>
    <row r="69" spans="1:7" ht="42.75">
      <c r="A69" s="94"/>
      <c r="B69" s="341" t="s">
        <v>276</v>
      </c>
      <c r="C69" s="113"/>
      <c r="D69" s="95"/>
      <c r="E69" s="545"/>
      <c r="F69" s="513"/>
      <c r="G69" s="47"/>
    </row>
    <row r="70" spans="1:7" ht="57">
      <c r="A70" s="94"/>
      <c r="B70" s="338" t="s">
        <v>277</v>
      </c>
      <c r="C70" s="113"/>
      <c r="D70" s="95"/>
      <c r="E70" s="545"/>
      <c r="F70" s="513"/>
      <c r="G70" s="47"/>
    </row>
    <row r="71" spans="1:7" ht="28.5">
      <c r="A71" s="94"/>
      <c r="B71" s="339" t="s">
        <v>278</v>
      </c>
      <c r="C71" s="113"/>
      <c r="D71" s="95"/>
      <c r="E71" s="545"/>
      <c r="F71" s="513"/>
      <c r="G71" s="47"/>
    </row>
    <row r="72" spans="1:7">
      <c r="A72" s="94"/>
      <c r="B72" s="96"/>
      <c r="C72" s="113"/>
      <c r="D72" s="95"/>
      <c r="E72" s="545"/>
      <c r="F72" s="513"/>
      <c r="G72" s="47"/>
    </row>
    <row r="73" spans="1:7">
      <c r="A73" s="94"/>
      <c r="B73" s="96" t="s">
        <v>100</v>
      </c>
      <c r="C73" s="113"/>
      <c r="D73" s="95"/>
      <c r="E73" s="545"/>
      <c r="F73" s="513"/>
      <c r="G73" s="47"/>
    </row>
    <row r="74" spans="1:7" ht="25.5">
      <c r="A74" s="94"/>
      <c r="B74" s="96" t="s">
        <v>101</v>
      </c>
      <c r="C74" s="113"/>
      <c r="D74" s="95"/>
      <c r="E74" s="545"/>
      <c r="F74" s="513"/>
      <c r="G74" s="47"/>
    </row>
    <row r="75" spans="1:7">
      <c r="A75" s="94"/>
      <c r="B75" s="81" t="s">
        <v>102</v>
      </c>
      <c r="C75" s="113"/>
      <c r="D75" s="95"/>
      <c r="E75" s="545"/>
      <c r="F75" s="513"/>
      <c r="G75" s="47"/>
    </row>
    <row r="76" spans="1:7" ht="51">
      <c r="A76" s="94"/>
      <c r="B76" s="96" t="s">
        <v>103</v>
      </c>
      <c r="C76" s="113"/>
      <c r="D76" s="95"/>
      <c r="E76" s="545"/>
      <c r="F76" s="513"/>
      <c r="G76" s="47"/>
    </row>
    <row r="77" spans="1:7" ht="38.25">
      <c r="A77" s="94"/>
      <c r="B77" s="96" t="s">
        <v>104</v>
      </c>
      <c r="C77" s="113"/>
      <c r="D77" s="95"/>
      <c r="E77" s="545"/>
      <c r="F77" s="513"/>
      <c r="G77" s="47"/>
    </row>
    <row r="78" spans="1:7" ht="63.75">
      <c r="A78" s="94"/>
      <c r="B78" s="96" t="s">
        <v>105</v>
      </c>
      <c r="C78" s="113"/>
      <c r="D78" s="95"/>
      <c r="E78" s="545"/>
      <c r="F78" s="513"/>
      <c r="G78" s="47"/>
    </row>
    <row r="79" spans="1:7" ht="51">
      <c r="A79" s="94"/>
      <c r="B79" s="96" t="s">
        <v>106</v>
      </c>
      <c r="C79" s="113"/>
      <c r="D79" s="95"/>
      <c r="E79" s="545"/>
      <c r="F79" s="513"/>
      <c r="G79" s="47"/>
    </row>
    <row r="80" spans="1:7" ht="51">
      <c r="A80" s="94"/>
      <c r="B80" s="96" t="s">
        <v>107</v>
      </c>
      <c r="C80" s="113"/>
      <c r="D80" s="95"/>
      <c r="E80" s="545"/>
      <c r="F80" s="513"/>
      <c r="G80" s="47"/>
    </row>
    <row r="81" spans="1:7" ht="127.5">
      <c r="A81" s="94"/>
      <c r="B81" s="96" t="s">
        <v>125</v>
      </c>
      <c r="C81" s="113"/>
      <c r="D81" s="95"/>
      <c r="E81" s="545"/>
      <c r="F81" s="513"/>
      <c r="G81" s="47"/>
    </row>
    <row r="82" spans="1:7" ht="51">
      <c r="A82" s="94"/>
      <c r="B82" s="96" t="s">
        <v>108</v>
      </c>
      <c r="C82" s="113"/>
      <c r="D82" s="95"/>
      <c r="E82" s="545"/>
      <c r="F82" s="513"/>
      <c r="G82" s="47"/>
    </row>
    <row r="83" spans="1:7" ht="76.5">
      <c r="A83" s="94"/>
      <c r="B83" s="96" t="s">
        <v>109</v>
      </c>
      <c r="C83" s="113"/>
      <c r="D83" s="95"/>
      <c r="E83" s="545"/>
      <c r="F83" s="513"/>
      <c r="G83" s="47"/>
    </row>
    <row r="84" spans="1:7" ht="63.75">
      <c r="A84" s="94"/>
      <c r="B84" s="96" t="s">
        <v>130</v>
      </c>
      <c r="C84" s="113"/>
      <c r="D84" s="95"/>
      <c r="E84" s="545"/>
      <c r="F84" s="513"/>
      <c r="G84" s="47"/>
    </row>
    <row r="85" spans="1:7" ht="25.5">
      <c r="A85" s="94"/>
      <c r="B85" s="96" t="s">
        <v>110</v>
      </c>
      <c r="C85" s="113"/>
      <c r="D85" s="95"/>
      <c r="E85" s="545"/>
      <c r="F85" s="513"/>
      <c r="G85" s="47"/>
    </row>
    <row r="86" spans="1:7">
      <c r="A86" s="94"/>
      <c r="B86" s="96" t="s">
        <v>111</v>
      </c>
      <c r="C86" s="113"/>
      <c r="D86" s="95"/>
      <c r="E86" s="545"/>
      <c r="F86" s="513"/>
      <c r="G86" s="47"/>
    </row>
    <row r="87" spans="1:7" ht="25.5">
      <c r="A87" s="94"/>
      <c r="B87" s="96" t="s">
        <v>112</v>
      </c>
      <c r="C87" s="113"/>
      <c r="D87" s="95"/>
      <c r="E87" s="545"/>
      <c r="F87" s="513"/>
      <c r="G87" s="47"/>
    </row>
    <row r="88" spans="1:7" ht="25.5">
      <c r="A88" s="94"/>
      <c r="B88" s="96" t="s">
        <v>113</v>
      </c>
      <c r="C88" s="113"/>
      <c r="D88" s="95"/>
      <c r="E88" s="545"/>
      <c r="F88" s="513"/>
      <c r="G88" s="47"/>
    </row>
    <row r="89" spans="1:7">
      <c r="A89" s="94"/>
      <c r="B89" s="96" t="s">
        <v>114</v>
      </c>
      <c r="C89" s="113"/>
      <c r="D89" s="95"/>
      <c r="E89" s="545"/>
      <c r="F89" s="513"/>
      <c r="G89" s="47"/>
    </row>
    <row r="90" spans="1:7" ht="25.5">
      <c r="A90" s="94"/>
      <c r="B90" s="96" t="s">
        <v>115</v>
      </c>
      <c r="C90" s="113"/>
      <c r="D90" s="95"/>
      <c r="E90" s="545"/>
      <c r="F90" s="513"/>
      <c r="G90" s="47"/>
    </row>
    <row r="91" spans="1:7" ht="25.5">
      <c r="A91" s="94"/>
      <c r="B91" s="96" t="s">
        <v>116</v>
      </c>
      <c r="C91" s="113"/>
      <c r="D91" s="95"/>
      <c r="E91" s="545"/>
      <c r="F91" s="513"/>
      <c r="G91" s="47"/>
    </row>
    <row r="92" spans="1:7">
      <c r="A92" s="94"/>
      <c r="B92" s="96" t="s">
        <v>117</v>
      </c>
      <c r="C92" s="113"/>
      <c r="D92" s="95"/>
      <c r="E92" s="545"/>
      <c r="F92" s="513"/>
      <c r="G92" s="47"/>
    </row>
    <row r="93" spans="1:7">
      <c r="A93" s="94"/>
      <c r="B93" s="96" t="s">
        <v>118</v>
      </c>
      <c r="C93" s="113"/>
      <c r="D93" s="95"/>
      <c r="E93" s="545"/>
      <c r="F93" s="513"/>
      <c r="G93" s="47"/>
    </row>
    <row r="94" spans="1:7">
      <c r="A94" s="94"/>
      <c r="B94" s="81" t="s">
        <v>119</v>
      </c>
      <c r="C94" s="113"/>
      <c r="D94" s="95"/>
      <c r="E94" s="545"/>
      <c r="F94" s="513"/>
      <c r="G94" s="47"/>
    </row>
    <row r="95" spans="1:7" ht="25.5">
      <c r="A95" s="94"/>
      <c r="B95" s="96" t="s">
        <v>120</v>
      </c>
      <c r="C95" s="113"/>
      <c r="D95" s="95"/>
      <c r="E95" s="545"/>
      <c r="F95" s="513"/>
      <c r="G95" s="47"/>
    </row>
    <row r="96" spans="1:7" ht="25.5">
      <c r="A96" s="94"/>
      <c r="B96" s="96" t="s">
        <v>121</v>
      </c>
      <c r="C96" s="113"/>
      <c r="D96" s="95"/>
      <c r="E96" s="545"/>
      <c r="F96" s="513"/>
      <c r="G96" s="47"/>
    </row>
    <row r="97" spans="1:7" ht="25.5">
      <c r="A97" s="94"/>
      <c r="B97" s="96" t="s">
        <v>122</v>
      </c>
      <c r="C97" s="113"/>
      <c r="D97" s="95"/>
      <c r="E97" s="545"/>
      <c r="F97" s="513"/>
      <c r="G97" s="47"/>
    </row>
    <row r="98" spans="1:7" ht="51">
      <c r="A98" s="94"/>
      <c r="B98" s="96" t="s">
        <v>123</v>
      </c>
      <c r="C98" s="113"/>
      <c r="D98" s="95"/>
      <c r="E98" s="545"/>
      <c r="F98" s="513"/>
      <c r="G98" s="47"/>
    </row>
    <row r="99" spans="1:7" ht="51">
      <c r="A99" s="94"/>
      <c r="B99" s="96" t="s">
        <v>124</v>
      </c>
      <c r="C99" s="113"/>
      <c r="D99" s="95"/>
      <c r="E99" s="545"/>
      <c r="F99" s="513"/>
      <c r="G99" s="47"/>
    </row>
    <row r="100" spans="1:7" ht="38.25">
      <c r="A100" s="94"/>
      <c r="B100" s="96" t="s">
        <v>126</v>
      </c>
      <c r="C100" s="113"/>
      <c r="D100" s="95"/>
      <c r="E100" s="545"/>
      <c r="F100" s="513"/>
      <c r="G100" s="47"/>
    </row>
    <row r="101" spans="1:7" ht="76.5">
      <c r="A101" s="94"/>
      <c r="B101" s="96" t="s">
        <v>127</v>
      </c>
      <c r="C101" s="113"/>
      <c r="D101" s="95"/>
      <c r="E101" s="545"/>
      <c r="F101" s="513"/>
      <c r="G101" s="47"/>
    </row>
    <row r="102" spans="1:7" ht="25.5">
      <c r="A102" s="94"/>
      <c r="B102" s="96" t="s">
        <v>128</v>
      </c>
      <c r="C102" s="113"/>
      <c r="D102" s="95"/>
      <c r="E102" s="545"/>
      <c r="F102" s="513"/>
      <c r="G102" s="47"/>
    </row>
    <row r="103" spans="1:7" ht="76.5">
      <c r="A103" s="94"/>
      <c r="B103" s="96" t="s">
        <v>129</v>
      </c>
      <c r="C103" s="113"/>
      <c r="D103" s="95"/>
      <c r="E103" s="545"/>
      <c r="F103" s="513"/>
      <c r="G103" s="47"/>
    </row>
    <row r="104" spans="1:7" ht="25.5">
      <c r="A104" s="94"/>
      <c r="B104" s="96" t="s">
        <v>131</v>
      </c>
      <c r="C104" s="113"/>
      <c r="D104" s="95"/>
      <c r="E104" s="545"/>
      <c r="F104" s="513"/>
      <c r="G104" s="47"/>
    </row>
    <row r="105" spans="1:7" ht="25.5">
      <c r="A105" s="94"/>
      <c r="B105" s="96" t="s">
        <v>132</v>
      </c>
      <c r="C105" s="113"/>
      <c r="D105" s="95"/>
      <c r="E105" s="545"/>
      <c r="F105" s="513"/>
      <c r="G105" s="47"/>
    </row>
    <row r="106" spans="1:7">
      <c r="A106" s="94"/>
      <c r="B106" s="96" t="s">
        <v>133</v>
      </c>
      <c r="C106" s="113"/>
      <c r="D106" s="95"/>
      <c r="E106" s="545"/>
      <c r="F106" s="513"/>
      <c r="G106" s="47"/>
    </row>
    <row r="107" spans="1:7" ht="25.5">
      <c r="A107" s="94"/>
      <c r="B107" s="96" t="s">
        <v>134</v>
      </c>
      <c r="C107" s="113"/>
      <c r="D107" s="95"/>
      <c r="E107" s="545"/>
      <c r="F107" s="513"/>
      <c r="G107" s="47"/>
    </row>
    <row r="108" spans="1:7" ht="25.5">
      <c r="A108" s="94"/>
      <c r="B108" s="96" t="s">
        <v>135</v>
      </c>
      <c r="C108" s="113"/>
      <c r="D108" s="95"/>
      <c r="E108" s="545"/>
      <c r="F108" s="513"/>
      <c r="G108" s="47"/>
    </row>
    <row r="109" spans="1:7">
      <c r="A109" s="94"/>
      <c r="B109" s="96" t="s">
        <v>136</v>
      </c>
      <c r="C109" s="113"/>
      <c r="D109" s="95"/>
      <c r="E109" s="545"/>
      <c r="F109" s="513"/>
      <c r="G109" s="47"/>
    </row>
    <row r="110" spans="1:7">
      <c r="A110" s="94"/>
      <c r="B110" s="96" t="s">
        <v>137</v>
      </c>
      <c r="C110" s="113"/>
      <c r="D110" s="95"/>
      <c r="E110" s="545"/>
      <c r="F110" s="513"/>
      <c r="G110" s="47"/>
    </row>
    <row r="111" spans="1:7">
      <c r="A111" s="94"/>
      <c r="B111" s="96" t="s">
        <v>138</v>
      </c>
      <c r="C111" s="113"/>
      <c r="D111" s="95"/>
      <c r="E111" s="545"/>
      <c r="F111" s="513"/>
      <c r="G111" s="47"/>
    </row>
    <row r="112" spans="1:7" ht="25.5">
      <c r="A112" s="94"/>
      <c r="B112" s="96" t="s">
        <v>139</v>
      </c>
      <c r="C112" s="113"/>
      <c r="D112" s="95"/>
      <c r="E112" s="545"/>
      <c r="F112" s="513"/>
      <c r="G112" s="47"/>
    </row>
    <row r="113" spans="1:35" ht="25.5">
      <c r="A113" s="94"/>
      <c r="B113" s="96" t="s">
        <v>140</v>
      </c>
      <c r="C113" s="113"/>
      <c r="D113" s="95"/>
      <c r="E113" s="545"/>
      <c r="F113" s="513"/>
      <c r="G113" s="47"/>
    </row>
    <row r="114" spans="1:35">
      <c r="A114" s="94"/>
      <c r="B114" s="96" t="s">
        <v>117</v>
      </c>
      <c r="C114" s="113"/>
      <c r="D114" s="95"/>
      <c r="E114" s="545"/>
      <c r="F114" s="513"/>
      <c r="G114" s="47"/>
    </row>
    <row r="115" spans="1:35">
      <c r="A115" s="94"/>
      <c r="B115" s="96" t="s">
        <v>118</v>
      </c>
      <c r="C115" s="113"/>
      <c r="D115" s="95"/>
      <c r="E115" s="545"/>
      <c r="F115" s="513"/>
      <c r="G115" s="47"/>
    </row>
    <row r="116" spans="1:35" s="274" customFormat="1">
      <c r="A116" s="88"/>
      <c r="B116" s="277"/>
      <c r="C116" s="104"/>
      <c r="D116" s="104"/>
      <c r="E116" s="544"/>
      <c r="F116" s="55"/>
      <c r="G116" s="129"/>
      <c r="H116" s="129"/>
      <c r="I116" s="99"/>
      <c r="J116" s="270"/>
      <c r="K116" s="99"/>
      <c r="L116" s="99"/>
      <c r="M116" s="292"/>
      <c r="N116" s="271"/>
      <c r="O116" s="271"/>
      <c r="P116" s="129"/>
      <c r="Q116" s="272"/>
      <c r="R116" s="273"/>
      <c r="S116" s="273"/>
      <c r="T116" s="273"/>
      <c r="U116" s="273"/>
      <c r="V116" s="273"/>
      <c r="W116" s="273"/>
      <c r="X116" s="273"/>
      <c r="Y116" s="273"/>
      <c r="Z116" s="273"/>
      <c r="AA116" s="273"/>
      <c r="AB116" s="273"/>
      <c r="AC116" s="273"/>
      <c r="AD116" s="273"/>
      <c r="AE116" s="273"/>
      <c r="AF116" s="273"/>
      <c r="AG116" s="273"/>
      <c r="AH116" s="273"/>
      <c r="AI116" s="273"/>
    </row>
    <row r="117" spans="1:35">
      <c r="A117" s="43">
        <v>1</v>
      </c>
      <c r="B117" s="14" t="s">
        <v>268</v>
      </c>
      <c r="C117" s="110"/>
      <c r="D117" s="53"/>
      <c r="E117" s="546"/>
      <c r="F117" s="514"/>
    </row>
    <row r="118" spans="1:35" ht="63.75">
      <c r="B118" s="162" t="s">
        <v>271</v>
      </c>
      <c r="C118" s="110"/>
      <c r="D118" s="53"/>
      <c r="E118" s="546"/>
      <c r="F118" s="514"/>
    </row>
    <row r="119" spans="1:35" ht="25.5">
      <c r="B119" s="162" t="s">
        <v>272</v>
      </c>
      <c r="C119" s="110"/>
      <c r="D119" s="53"/>
      <c r="E119" s="546"/>
      <c r="F119" s="514"/>
    </row>
    <row r="120" spans="1:35" ht="51">
      <c r="B120" s="162" t="s">
        <v>313</v>
      </c>
      <c r="C120" s="110"/>
      <c r="D120" s="53"/>
      <c r="E120" s="546"/>
      <c r="F120" s="514"/>
    </row>
    <row r="121" spans="1:35" ht="51">
      <c r="B121" s="162" t="s">
        <v>269</v>
      </c>
      <c r="C121" s="110"/>
      <c r="D121" s="53"/>
      <c r="E121" s="546"/>
      <c r="F121" s="514"/>
    </row>
    <row r="122" spans="1:35" ht="25.5">
      <c r="B122" s="162" t="s">
        <v>270</v>
      </c>
      <c r="C122" s="110"/>
      <c r="D122" s="53"/>
      <c r="E122" s="546"/>
      <c r="F122" s="514"/>
    </row>
    <row r="123" spans="1:35" s="274" customFormat="1">
      <c r="A123" s="88"/>
      <c r="B123" s="277"/>
      <c r="C123" s="330" t="s">
        <v>12</v>
      </c>
      <c r="D123" s="330">
        <v>131</v>
      </c>
      <c r="E123" s="547"/>
      <c r="F123" s="515"/>
      <c r="G123" s="129" t="e">
        <f>#REF!+#REF!</f>
        <v>#REF!</v>
      </c>
      <c r="H123" s="129">
        <v>0.3</v>
      </c>
      <c r="I123" s="99">
        <v>0.05</v>
      </c>
      <c r="J123" s="270" t="e">
        <f t="shared" ref="J123" si="11">G123*H123*I123</f>
        <v>#REF!</v>
      </c>
      <c r="K123" s="99"/>
      <c r="L123" s="99"/>
      <c r="M123" s="99"/>
      <c r="N123" s="271"/>
      <c r="O123" s="271"/>
      <c r="P123" s="129"/>
      <c r="Q123" s="272"/>
      <c r="R123" s="273"/>
      <c r="S123" s="273"/>
      <c r="T123" s="273"/>
      <c r="U123" s="273"/>
      <c r="V123" s="273"/>
      <c r="W123" s="273"/>
      <c r="X123" s="273"/>
      <c r="Y123" s="273"/>
      <c r="Z123" s="273"/>
      <c r="AA123" s="273"/>
      <c r="AB123" s="273"/>
      <c r="AC123" s="273"/>
      <c r="AD123" s="273"/>
      <c r="AE123" s="273"/>
      <c r="AF123" s="273"/>
      <c r="AG123" s="273"/>
      <c r="AH123" s="273"/>
      <c r="AI123" s="273"/>
    </row>
    <row r="124" spans="1:35" s="274" customFormat="1">
      <c r="A124" s="88"/>
      <c r="B124" s="276" t="s">
        <v>273</v>
      </c>
      <c r="C124" s="104" t="s">
        <v>238</v>
      </c>
      <c r="D124" s="104">
        <v>2</v>
      </c>
      <c r="E124" s="544"/>
      <c r="F124" s="284">
        <f>D124*E124</f>
        <v>0</v>
      </c>
      <c r="G124" s="129"/>
      <c r="H124" s="129"/>
      <c r="I124" s="99"/>
      <c r="J124" s="270"/>
      <c r="K124" s="99"/>
      <c r="L124" s="99"/>
      <c r="M124" s="99"/>
      <c r="N124" s="271"/>
      <c r="O124" s="271"/>
      <c r="P124" s="129"/>
      <c r="Q124" s="272"/>
      <c r="R124" s="273"/>
      <c r="S124" s="273"/>
      <c r="T124" s="273"/>
      <c r="U124" s="273"/>
      <c r="V124" s="273"/>
      <c r="W124" s="273"/>
      <c r="X124" s="273"/>
      <c r="Y124" s="273"/>
      <c r="Z124" s="273"/>
      <c r="AA124" s="273"/>
      <c r="AB124" s="273"/>
      <c r="AC124" s="273"/>
      <c r="AD124" s="273"/>
      <c r="AE124" s="273"/>
      <c r="AF124" s="273"/>
      <c r="AG124" s="273"/>
      <c r="AH124" s="273"/>
      <c r="AI124" s="273"/>
    </row>
    <row r="125" spans="1:35">
      <c r="A125" s="94"/>
      <c r="B125" s="96"/>
      <c r="C125" s="113"/>
      <c r="D125" s="95"/>
      <c r="E125" s="545"/>
      <c r="F125" s="513"/>
      <c r="G125" s="47"/>
    </row>
    <row r="126" spans="1:35">
      <c r="A126" s="94"/>
      <c r="B126" s="337" t="s">
        <v>283</v>
      </c>
      <c r="C126" s="113"/>
      <c r="D126" s="95"/>
      <c r="E126" s="545"/>
      <c r="F126" s="513"/>
      <c r="G126" s="47"/>
    </row>
    <row r="127" spans="1:35">
      <c r="A127" s="94"/>
      <c r="B127" s="96"/>
      <c r="C127" s="113"/>
      <c r="D127" s="95"/>
      <c r="E127" s="545"/>
      <c r="F127" s="513"/>
      <c r="G127" s="47"/>
    </row>
    <row r="128" spans="1:35">
      <c r="A128" s="43">
        <v>2</v>
      </c>
      <c r="B128" s="163" t="s">
        <v>93</v>
      </c>
      <c r="C128" s="170"/>
      <c r="D128" s="151"/>
      <c r="E128" s="151"/>
      <c r="F128" s="516"/>
      <c r="G128" s="47"/>
    </row>
    <row r="129" spans="1:13">
      <c r="B129" s="165" t="s">
        <v>94</v>
      </c>
      <c r="C129" s="114"/>
      <c r="D129" s="151"/>
      <c r="E129" s="151"/>
      <c r="F129" s="516"/>
      <c r="G129" s="47"/>
    </row>
    <row r="130" spans="1:13" ht="25.5">
      <c r="B130" s="165" t="s">
        <v>95</v>
      </c>
      <c r="C130" s="114"/>
      <c r="D130" s="151"/>
      <c r="E130" s="151"/>
      <c r="F130" s="516"/>
      <c r="G130" s="47"/>
    </row>
    <row r="131" spans="1:13" s="131" customFormat="1">
      <c r="A131" s="43" t="s">
        <v>16</v>
      </c>
      <c r="B131" s="66" t="s">
        <v>96</v>
      </c>
      <c r="C131" s="153"/>
      <c r="D131" s="151"/>
      <c r="E131" s="151"/>
      <c r="F131" s="516"/>
      <c r="G131" s="333"/>
      <c r="H131" s="333"/>
      <c r="I131" s="333"/>
      <c r="J131" s="333"/>
      <c r="K131" s="333"/>
      <c r="L131" s="333"/>
      <c r="M131" s="334"/>
    </row>
    <row r="132" spans="1:13" s="131" customFormat="1" ht="25.5">
      <c r="A132" s="43"/>
      <c r="B132" s="165" t="s">
        <v>210</v>
      </c>
      <c r="C132" s="182"/>
      <c r="D132" s="151"/>
      <c r="E132" s="151"/>
      <c r="F132" s="516"/>
      <c r="G132" s="333"/>
      <c r="H132" s="333"/>
      <c r="I132" s="333"/>
      <c r="J132" s="333"/>
      <c r="K132" s="333"/>
      <c r="L132" s="333"/>
      <c r="M132" s="334"/>
    </row>
    <row r="133" spans="1:13">
      <c r="B133" s="170"/>
      <c r="C133" s="171" t="s">
        <v>11</v>
      </c>
      <c r="D133" s="168">
        <f>G133</f>
        <v>462</v>
      </c>
      <c r="E133" s="548"/>
      <c r="F133" s="517">
        <f>D133*E133</f>
        <v>0</v>
      </c>
      <c r="G133" s="47">
        <f>D51</f>
        <v>462</v>
      </c>
    </row>
    <row r="134" spans="1:13">
      <c r="A134" s="88" t="s">
        <v>17</v>
      </c>
      <c r="B134" s="169" t="s">
        <v>98</v>
      </c>
      <c r="C134" s="115"/>
      <c r="D134" s="89"/>
      <c r="E134" s="549"/>
      <c r="F134" s="518"/>
      <c r="G134" s="47"/>
    </row>
    <row r="135" spans="1:13" ht="65.25">
      <c r="A135" s="88"/>
      <c r="B135" s="165" t="s">
        <v>288</v>
      </c>
      <c r="C135" s="116"/>
      <c r="D135" s="90"/>
      <c r="E135" s="550"/>
      <c r="F135" s="519"/>
      <c r="G135" s="47"/>
    </row>
    <row r="136" spans="1:13">
      <c r="A136" s="88" t="s">
        <v>242</v>
      </c>
      <c r="B136" s="169" t="s">
        <v>243</v>
      </c>
      <c r="C136" s="171" t="s">
        <v>11</v>
      </c>
      <c r="D136" s="168">
        <f>D133</f>
        <v>462</v>
      </c>
      <c r="E136" s="548"/>
      <c r="F136" s="517">
        <f>D136*E136</f>
        <v>0</v>
      </c>
      <c r="G136" s="47"/>
    </row>
    <row r="137" spans="1:13">
      <c r="A137" s="431" t="s">
        <v>244</v>
      </c>
      <c r="B137" s="180" t="s">
        <v>245</v>
      </c>
      <c r="C137" s="171" t="s">
        <v>11</v>
      </c>
      <c r="D137" s="168">
        <v>75</v>
      </c>
      <c r="E137" s="548"/>
      <c r="F137" s="517">
        <f>D137*E137</f>
        <v>0</v>
      </c>
      <c r="G137" s="47">
        <v>63</v>
      </c>
      <c r="H137" s="57">
        <v>84</v>
      </c>
      <c r="I137" s="342">
        <f>G137+H137</f>
        <v>147</v>
      </c>
      <c r="J137" s="57">
        <f>0.15+0.15+0.2</f>
        <v>0.5</v>
      </c>
      <c r="K137" s="57">
        <f>I137*J137</f>
        <v>73.5</v>
      </c>
    </row>
    <row r="138" spans="1:13">
      <c r="A138" s="431"/>
      <c r="B138" s="180"/>
      <c r="C138" s="171"/>
      <c r="D138" s="168"/>
      <c r="E138" s="548"/>
      <c r="F138" s="517"/>
      <c r="G138" s="47"/>
      <c r="I138" s="342"/>
    </row>
    <row r="139" spans="1:13">
      <c r="A139" s="88" t="s">
        <v>18</v>
      </c>
      <c r="B139" s="169" t="s">
        <v>275</v>
      </c>
      <c r="C139" s="116"/>
      <c r="D139" s="90"/>
      <c r="E139" s="550"/>
      <c r="F139" s="519"/>
      <c r="G139" s="47"/>
    </row>
    <row r="140" spans="1:13" ht="51">
      <c r="A140" s="88"/>
      <c r="B140" s="165" t="s">
        <v>285</v>
      </c>
      <c r="C140" s="116"/>
      <c r="D140" s="90"/>
      <c r="E140" s="550"/>
      <c r="F140" s="519"/>
      <c r="G140" s="47"/>
    </row>
    <row r="141" spans="1:13">
      <c r="A141" s="88"/>
      <c r="B141" s="165" t="s">
        <v>97</v>
      </c>
      <c r="C141" s="100" t="s">
        <v>11</v>
      </c>
      <c r="D141" s="101">
        <f>D136</f>
        <v>462</v>
      </c>
      <c r="E141" s="551"/>
      <c r="F141" s="520"/>
      <c r="G141" s="47"/>
    </row>
    <row r="142" spans="1:13">
      <c r="A142" s="432"/>
      <c r="B142" s="91" t="s">
        <v>141</v>
      </c>
      <c r="C142" s="92" t="s">
        <v>11</v>
      </c>
      <c r="D142" s="93">
        <f>D137</f>
        <v>75</v>
      </c>
      <c r="E142" s="552"/>
      <c r="F142" s="521"/>
      <c r="G142" s="47"/>
      <c r="I142" s="342"/>
    </row>
    <row r="143" spans="1:13">
      <c r="A143" s="88"/>
      <c r="B143" s="162" t="s">
        <v>142</v>
      </c>
      <c r="C143" s="100" t="s">
        <v>11</v>
      </c>
      <c r="D143" s="101">
        <f>SUM(D141:D142)</f>
        <v>537</v>
      </c>
      <c r="E143" s="551"/>
      <c r="F143" s="174">
        <f>D143*E143</f>
        <v>0</v>
      </c>
      <c r="G143" s="47"/>
    </row>
    <row r="144" spans="1:13">
      <c r="A144" s="88"/>
      <c r="B144" s="162"/>
      <c r="C144" s="100"/>
      <c r="D144" s="101"/>
      <c r="E144" s="551"/>
      <c r="F144" s="174"/>
      <c r="G144" s="47"/>
    </row>
    <row r="145" spans="1:35" s="131" customFormat="1">
      <c r="A145" s="43" t="s">
        <v>19</v>
      </c>
      <c r="B145" s="66" t="s">
        <v>211</v>
      </c>
      <c r="C145" s="153"/>
      <c r="D145" s="151"/>
      <c r="E145" s="151"/>
      <c r="F145" s="516"/>
      <c r="G145" s="333"/>
      <c r="H145" s="333"/>
      <c r="I145" s="333"/>
      <c r="J145" s="333"/>
      <c r="K145" s="333"/>
      <c r="L145" s="333"/>
      <c r="M145" s="334"/>
    </row>
    <row r="146" spans="1:35" s="131" customFormat="1" ht="51">
      <c r="A146" s="43"/>
      <c r="B146" s="165" t="s">
        <v>341</v>
      </c>
      <c r="C146" s="182"/>
      <c r="D146" s="151"/>
      <c r="E146" s="151"/>
      <c r="F146" s="516"/>
      <c r="G146" s="333"/>
      <c r="H146" s="333"/>
      <c r="I146" s="333"/>
      <c r="J146" s="333"/>
      <c r="K146" s="333"/>
      <c r="L146" s="333"/>
      <c r="M146" s="334"/>
    </row>
    <row r="147" spans="1:35" s="25" customFormat="1">
      <c r="A147" s="43"/>
      <c r="B147" s="207" t="s">
        <v>274</v>
      </c>
      <c r="C147" s="158"/>
      <c r="D147" s="174"/>
      <c r="E147" s="176"/>
      <c r="F147" s="508"/>
      <c r="G147" s="24"/>
      <c r="H147" s="24"/>
      <c r="I147" s="24"/>
      <c r="J147" s="24"/>
      <c r="K147" s="24"/>
      <c r="L147" s="24"/>
      <c r="M147" s="24"/>
    </row>
    <row r="148" spans="1:35" s="25" customFormat="1" ht="27">
      <c r="A148" s="43"/>
      <c r="B148" s="207" t="s">
        <v>280</v>
      </c>
      <c r="C148" s="158"/>
      <c r="D148" s="174"/>
      <c r="E148" s="176"/>
      <c r="F148" s="508"/>
      <c r="G148" s="24"/>
      <c r="H148" s="24"/>
      <c r="I148" s="24"/>
      <c r="J148" s="24"/>
      <c r="K148" s="24"/>
      <c r="L148" s="24"/>
      <c r="M148" s="24"/>
    </row>
    <row r="149" spans="1:35" s="25" customFormat="1" ht="25.5">
      <c r="A149" s="43"/>
      <c r="B149" s="207" t="s">
        <v>279</v>
      </c>
      <c r="C149" s="158"/>
      <c r="D149" s="174"/>
      <c r="E149" s="176"/>
      <c r="F149" s="508"/>
      <c r="G149" s="24"/>
      <c r="H149" s="24"/>
      <c r="I149" s="24"/>
      <c r="J149" s="24"/>
      <c r="K149" s="24"/>
      <c r="L149" s="24"/>
      <c r="M149" s="24"/>
    </row>
    <row r="150" spans="1:35">
      <c r="B150" s="170"/>
      <c r="C150" s="171" t="s">
        <v>11</v>
      </c>
      <c r="D150" s="168">
        <f>D141</f>
        <v>462</v>
      </c>
      <c r="E150" s="548"/>
      <c r="F150" s="517">
        <f>D150*E150</f>
        <v>0</v>
      </c>
      <c r="G150" s="47"/>
    </row>
    <row r="151" spans="1:35" s="274" customFormat="1">
      <c r="A151" s="88"/>
      <c r="B151" s="436"/>
      <c r="C151" s="104"/>
      <c r="D151" s="104"/>
      <c r="E151" s="544"/>
      <c r="F151" s="55"/>
      <c r="G151" s="129"/>
      <c r="H151" s="129"/>
      <c r="I151" s="99"/>
      <c r="J151" s="270"/>
      <c r="K151" s="99"/>
      <c r="L151" s="99"/>
      <c r="M151" s="292"/>
      <c r="N151" s="271"/>
      <c r="O151" s="271"/>
      <c r="P151" s="129"/>
      <c r="Q151" s="272"/>
      <c r="R151" s="273"/>
      <c r="S151" s="273"/>
      <c r="T151" s="273"/>
      <c r="U151" s="273"/>
      <c r="V151" s="273"/>
      <c r="W151" s="273"/>
      <c r="X151" s="273"/>
      <c r="Y151" s="273"/>
      <c r="Z151" s="273"/>
      <c r="AA151" s="273"/>
      <c r="AB151" s="273"/>
      <c r="AC151" s="273"/>
      <c r="AD151" s="273"/>
      <c r="AE151" s="273"/>
      <c r="AF151" s="273"/>
      <c r="AG151" s="273"/>
      <c r="AH151" s="273"/>
      <c r="AI151" s="273"/>
    </row>
    <row r="152" spans="1:35" s="439" customFormat="1">
      <c r="A152" s="43" t="s">
        <v>51</v>
      </c>
      <c r="B152" s="66" t="s">
        <v>144</v>
      </c>
      <c r="C152" s="182"/>
      <c r="D152" s="152"/>
      <c r="E152" s="151"/>
      <c r="F152" s="516"/>
      <c r="G152" s="437"/>
      <c r="H152" s="437"/>
      <c r="I152" s="437"/>
      <c r="J152" s="437"/>
      <c r="K152" s="437"/>
      <c r="L152" s="437"/>
      <c r="M152" s="438"/>
    </row>
    <row r="153" spans="1:35" s="439" customFormat="1" ht="25.5">
      <c r="A153" s="433"/>
      <c r="B153" s="130" t="s">
        <v>143</v>
      </c>
      <c r="C153" s="97"/>
      <c r="D153" s="129"/>
      <c r="E153" s="553"/>
      <c r="F153" s="267"/>
      <c r="G153" s="437"/>
      <c r="H153" s="437"/>
      <c r="I153" s="437"/>
      <c r="J153" s="437"/>
      <c r="K153" s="437"/>
      <c r="L153" s="437"/>
      <c r="M153" s="438"/>
    </row>
    <row r="154" spans="1:35" s="439" customFormat="1">
      <c r="A154" s="102"/>
      <c r="B154" s="134"/>
      <c r="C154" s="100" t="s">
        <v>11</v>
      </c>
      <c r="D154" s="101">
        <f>D150</f>
        <v>462</v>
      </c>
      <c r="E154" s="509"/>
      <c r="F154" s="517">
        <f>D154*E154</f>
        <v>0</v>
      </c>
      <c r="G154" s="437"/>
      <c r="H154" s="437"/>
      <c r="I154" s="437"/>
      <c r="J154" s="437"/>
      <c r="K154" s="437"/>
      <c r="L154" s="437"/>
      <c r="M154" s="438"/>
    </row>
    <row r="155" spans="1:35" s="126" customFormat="1">
      <c r="A155" s="161" t="s">
        <v>52</v>
      </c>
      <c r="B155" s="84" t="s">
        <v>209</v>
      </c>
      <c r="C155" s="128"/>
      <c r="D155" s="127"/>
      <c r="E155" s="522"/>
      <c r="F155" s="522"/>
      <c r="G155" s="335"/>
      <c r="H155" s="335"/>
      <c r="I155" s="335"/>
      <c r="J155" s="335"/>
      <c r="K155" s="335"/>
      <c r="L155" s="335"/>
      <c r="M155" s="336"/>
    </row>
    <row r="156" spans="1:35" s="126" customFormat="1" ht="51">
      <c r="A156" s="43"/>
      <c r="B156" s="51" t="s">
        <v>339</v>
      </c>
      <c r="C156" s="138"/>
      <c r="D156" s="175"/>
      <c r="E156" s="174"/>
      <c r="F156" s="174"/>
      <c r="G156" s="335"/>
      <c r="H156" s="335"/>
      <c r="I156" s="335"/>
      <c r="J156" s="335"/>
      <c r="K156" s="335"/>
      <c r="L156" s="335"/>
      <c r="M156" s="336"/>
    </row>
    <row r="157" spans="1:35" s="126" customFormat="1">
      <c r="A157" s="43"/>
      <c r="B157" s="51" t="s">
        <v>376</v>
      </c>
      <c r="C157" s="138"/>
      <c r="D157" s="175"/>
      <c r="E157" s="174"/>
      <c r="F157" s="174"/>
      <c r="G157" s="335"/>
      <c r="H157" s="335"/>
      <c r="I157" s="335"/>
      <c r="J157" s="335"/>
      <c r="K157" s="335"/>
      <c r="L157" s="335"/>
      <c r="M157" s="336"/>
    </row>
    <row r="158" spans="1:35" s="493" customFormat="1" ht="14.25" customHeight="1">
      <c r="A158" s="490"/>
      <c r="B158" s="491" t="s">
        <v>377</v>
      </c>
      <c r="C158" s="495"/>
      <c r="D158" s="497"/>
      <c r="E158" s="174"/>
      <c r="F158" s="174"/>
      <c r="G158" s="499"/>
      <c r="H158" s="499"/>
      <c r="I158" s="499"/>
      <c r="J158" s="499"/>
      <c r="K158" s="499"/>
      <c r="L158" s="499"/>
      <c r="M158" s="500"/>
    </row>
    <row r="159" spans="1:35" s="493" customFormat="1">
      <c r="A159" s="490"/>
      <c r="B159" s="491" t="s">
        <v>378</v>
      </c>
      <c r="C159" s="495"/>
      <c r="D159" s="497"/>
      <c r="E159" s="174"/>
      <c r="F159" s="174"/>
      <c r="G159" s="499"/>
      <c r="H159" s="499"/>
      <c r="I159" s="499"/>
      <c r="J159" s="499"/>
      <c r="K159" s="499"/>
      <c r="L159" s="499"/>
      <c r="M159" s="500"/>
    </row>
    <row r="160" spans="1:35" s="493" customFormat="1">
      <c r="A160" s="490"/>
      <c r="B160" s="491" t="s">
        <v>379</v>
      </c>
      <c r="C160" s="495"/>
      <c r="D160" s="497"/>
      <c r="E160" s="174"/>
      <c r="F160" s="174"/>
      <c r="G160" s="499"/>
      <c r="H160" s="499"/>
      <c r="I160" s="499"/>
      <c r="J160" s="499"/>
      <c r="K160" s="499"/>
      <c r="L160" s="499"/>
      <c r="M160" s="500"/>
    </row>
    <row r="161" spans="1:35" s="493" customFormat="1">
      <c r="A161" s="490"/>
      <c r="B161" s="491" t="s">
        <v>380</v>
      </c>
      <c r="C161" s="495"/>
      <c r="D161" s="497"/>
      <c r="E161" s="174"/>
      <c r="F161" s="174"/>
      <c r="G161" s="499"/>
      <c r="H161" s="499"/>
      <c r="I161" s="499"/>
      <c r="J161" s="499"/>
      <c r="K161" s="499"/>
      <c r="L161" s="499"/>
      <c r="M161" s="500"/>
    </row>
    <row r="162" spans="1:35" s="493" customFormat="1">
      <c r="A162" s="490"/>
      <c r="B162" s="491" t="s">
        <v>381</v>
      </c>
      <c r="C162" s="495"/>
      <c r="D162" s="497"/>
      <c r="E162" s="174"/>
      <c r="F162" s="174"/>
      <c r="G162" s="499"/>
      <c r="H162" s="499"/>
      <c r="I162" s="499"/>
      <c r="J162" s="499"/>
      <c r="K162" s="499"/>
      <c r="L162" s="499"/>
      <c r="M162" s="500"/>
    </row>
    <row r="163" spans="1:35" s="493" customFormat="1">
      <c r="A163" s="490"/>
      <c r="B163" s="491" t="s">
        <v>382</v>
      </c>
      <c r="C163" s="495"/>
      <c r="D163" s="497"/>
      <c r="E163" s="174"/>
      <c r="F163" s="174"/>
      <c r="G163" s="499"/>
      <c r="H163" s="499"/>
      <c r="I163" s="499"/>
      <c r="J163" s="499"/>
      <c r="K163" s="499"/>
      <c r="L163" s="499"/>
      <c r="M163" s="500"/>
    </row>
    <row r="164" spans="1:35" s="493" customFormat="1">
      <c r="A164" s="490"/>
      <c r="B164" s="491" t="s">
        <v>383</v>
      </c>
      <c r="C164" s="495"/>
      <c r="D164" s="497"/>
      <c r="E164" s="174"/>
      <c r="F164" s="174"/>
      <c r="G164" s="499"/>
      <c r="H164" s="499"/>
      <c r="I164" s="499"/>
      <c r="J164" s="499"/>
      <c r="K164" s="499"/>
      <c r="L164" s="499"/>
      <c r="M164" s="500"/>
    </row>
    <row r="165" spans="1:35" s="493" customFormat="1">
      <c r="A165" s="490"/>
      <c r="B165" s="491" t="s">
        <v>384</v>
      </c>
      <c r="C165" s="495"/>
      <c r="D165" s="497"/>
      <c r="E165" s="174"/>
      <c r="F165" s="174"/>
      <c r="G165" s="499"/>
      <c r="H165" s="499"/>
      <c r="I165" s="499"/>
      <c r="J165" s="499"/>
      <c r="K165" s="499"/>
      <c r="L165" s="499"/>
      <c r="M165" s="500"/>
    </row>
    <row r="166" spans="1:35" s="493" customFormat="1">
      <c r="A166" s="490"/>
      <c r="B166" s="491" t="s">
        <v>385</v>
      </c>
      <c r="C166" s="495"/>
      <c r="D166" s="497"/>
      <c r="E166" s="174"/>
      <c r="F166" s="174"/>
      <c r="G166" s="499"/>
      <c r="H166" s="499"/>
      <c r="I166" s="499"/>
      <c r="J166" s="499"/>
      <c r="K166" s="499"/>
      <c r="L166" s="499"/>
      <c r="M166" s="500"/>
    </row>
    <row r="167" spans="1:35" s="126" customFormat="1" ht="25.5">
      <c r="A167" s="43"/>
      <c r="B167" s="51" t="s">
        <v>340</v>
      </c>
      <c r="C167" s="138"/>
      <c r="D167" s="175"/>
      <c r="E167" s="174"/>
      <c r="F167" s="174"/>
      <c r="G167" s="335"/>
      <c r="H167" s="335"/>
      <c r="I167" s="335"/>
      <c r="J167" s="335"/>
      <c r="K167" s="335"/>
      <c r="L167" s="335"/>
      <c r="M167" s="336"/>
    </row>
    <row r="168" spans="1:35" s="25" customFormat="1">
      <c r="A168" s="43"/>
      <c r="B168" s="207" t="s">
        <v>258</v>
      </c>
      <c r="C168" s="158"/>
      <c r="D168" s="174"/>
      <c r="E168" s="176"/>
      <c r="F168" s="508"/>
      <c r="G168" s="24"/>
      <c r="H168" s="24"/>
      <c r="I168" s="24"/>
      <c r="J168" s="24"/>
      <c r="K168" s="24"/>
      <c r="L168" s="24"/>
      <c r="M168" s="24"/>
    </row>
    <row r="169" spans="1:35" s="274" customFormat="1">
      <c r="A169" s="88"/>
      <c r="B169" s="288"/>
      <c r="C169" s="104"/>
      <c r="D169" s="104"/>
      <c r="E169" s="544"/>
      <c r="F169" s="55"/>
      <c r="G169" s="129"/>
      <c r="H169" s="129"/>
      <c r="I169" s="99"/>
      <c r="J169" s="270"/>
      <c r="K169" s="99"/>
      <c r="L169" s="99"/>
      <c r="M169" s="292"/>
      <c r="N169" s="271"/>
      <c r="O169" s="271"/>
      <c r="P169" s="129"/>
      <c r="Q169" s="272"/>
      <c r="R169" s="273"/>
      <c r="S169" s="273"/>
      <c r="T169" s="273"/>
      <c r="U169" s="273"/>
      <c r="V169" s="273"/>
      <c r="W169" s="273"/>
      <c r="X169" s="273"/>
      <c r="Y169" s="273"/>
      <c r="Z169" s="273"/>
      <c r="AA169" s="273"/>
      <c r="AB169" s="273"/>
      <c r="AC169" s="273"/>
      <c r="AD169" s="273"/>
      <c r="AE169" s="273"/>
      <c r="AF169" s="273"/>
      <c r="AG169" s="273"/>
      <c r="AH169" s="273"/>
      <c r="AI169" s="273"/>
    </row>
    <row r="170" spans="1:35">
      <c r="A170" s="88" t="s">
        <v>242</v>
      </c>
      <c r="B170" s="169" t="s">
        <v>243</v>
      </c>
      <c r="C170" s="117" t="s">
        <v>11</v>
      </c>
      <c r="D170" s="282">
        <f>D141</f>
        <v>462</v>
      </c>
      <c r="F170" s="55">
        <f>D170*E170</f>
        <v>0</v>
      </c>
      <c r="G170" s="47"/>
    </row>
    <row r="171" spans="1:35" s="294" customFormat="1">
      <c r="A171" s="431" t="s">
        <v>244</v>
      </c>
      <c r="B171" s="180" t="s">
        <v>245</v>
      </c>
      <c r="C171" s="117" t="s">
        <v>11</v>
      </c>
      <c r="D171" s="282">
        <f>D142</f>
        <v>75</v>
      </c>
      <c r="E171" s="540"/>
      <c r="F171" s="55">
        <f>D171*E171</f>
        <v>0</v>
      </c>
      <c r="G171" s="48"/>
      <c r="H171" s="58"/>
      <c r="I171" s="58"/>
      <c r="J171" s="58"/>
      <c r="K171" s="58"/>
      <c r="L171" s="58"/>
      <c r="M171" s="58"/>
    </row>
    <row r="172" spans="1:35" s="439" customFormat="1">
      <c r="A172" s="43" t="s">
        <v>246</v>
      </c>
      <c r="B172" s="51" t="s">
        <v>247</v>
      </c>
      <c r="C172" s="117" t="s">
        <v>10</v>
      </c>
      <c r="D172" s="282">
        <v>3</v>
      </c>
      <c r="E172" s="540"/>
      <c r="F172" s="55">
        <f>D172*E172</f>
        <v>0</v>
      </c>
      <c r="G172" s="437"/>
      <c r="H172" s="437"/>
      <c r="I172" s="437"/>
      <c r="J172" s="437"/>
      <c r="K172" s="437"/>
      <c r="L172" s="437"/>
      <c r="M172" s="438"/>
    </row>
    <row r="173" spans="1:35" s="439" customFormat="1">
      <c r="A173" s="43" t="s">
        <v>248</v>
      </c>
      <c r="B173" s="51" t="s">
        <v>249</v>
      </c>
      <c r="C173" s="117" t="s">
        <v>10</v>
      </c>
      <c r="D173" s="282">
        <v>6</v>
      </c>
      <c r="E173" s="540"/>
      <c r="F173" s="55">
        <f>D173*E173</f>
        <v>0</v>
      </c>
      <c r="G173" s="437"/>
      <c r="H173" s="437"/>
      <c r="I173" s="437"/>
      <c r="J173" s="437"/>
      <c r="K173" s="437"/>
      <c r="L173" s="437"/>
      <c r="M173" s="438"/>
    </row>
    <row r="174" spans="1:35" s="439" customFormat="1">
      <c r="A174" s="43" t="s">
        <v>250</v>
      </c>
      <c r="B174" s="84" t="s">
        <v>282</v>
      </c>
      <c r="C174" s="117"/>
      <c r="D174" s="82"/>
      <c r="E174" s="554"/>
      <c r="F174" s="55"/>
      <c r="G174" s="437"/>
      <c r="H174" s="437"/>
      <c r="I174" s="437"/>
      <c r="J174" s="437"/>
      <c r="K174" s="437"/>
      <c r="L174" s="437"/>
      <c r="M174" s="438"/>
    </row>
    <row r="175" spans="1:35" ht="25.5">
      <c r="B175" s="165" t="s">
        <v>296</v>
      </c>
      <c r="C175" s="356" t="s">
        <v>10</v>
      </c>
      <c r="D175" s="357">
        <v>4</v>
      </c>
      <c r="F175" s="55">
        <f>D175*E175</f>
        <v>0</v>
      </c>
      <c r="G175" s="47"/>
    </row>
    <row r="176" spans="1:35" s="126" customFormat="1">
      <c r="A176" s="434" t="s">
        <v>281</v>
      </c>
      <c r="B176" s="84" t="s">
        <v>299</v>
      </c>
      <c r="C176" s="117"/>
      <c r="D176" s="82"/>
      <c r="E176" s="554"/>
      <c r="F176" s="55"/>
      <c r="G176" s="335"/>
      <c r="H176" s="335"/>
      <c r="I176" s="335"/>
      <c r="J176" s="335"/>
      <c r="K176" s="335"/>
      <c r="L176" s="335"/>
      <c r="M176" s="336"/>
    </row>
    <row r="177" spans="1:35" s="274" customFormat="1">
      <c r="A177" s="88" t="s">
        <v>16</v>
      </c>
      <c r="B177" s="130" t="s">
        <v>329</v>
      </c>
      <c r="C177" s="90" t="s">
        <v>10</v>
      </c>
      <c r="D177" s="90">
        <v>1</v>
      </c>
      <c r="E177" s="269"/>
      <c r="F177" s="284">
        <f>D177*E177</f>
        <v>0</v>
      </c>
      <c r="G177" s="129"/>
      <c r="H177" s="129"/>
      <c r="I177" s="99"/>
      <c r="J177" s="99"/>
      <c r="K177" s="270"/>
      <c r="L177" s="99"/>
      <c r="M177" s="99"/>
      <c r="N177" s="252"/>
      <c r="O177" s="271"/>
      <c r="P177" s="99"/>
      <c r="Q177" s="272"/>
      <c r="R177" s="273"/>
      <c r="S177" s="273"/>
      <c r="T177" s="273"/>
      <c r="U177" s="273"/>
      <c r="V177" s="273"/>
      <c r="W177" s="273"/>
      <c r="X177" s="273"/>
      <c r="Y177" s="273"/>
      <c r="Z177" s="273"/>
      <c r="AA177" s="273"/>
      <c r="AB177" s="273"/>
      <c r="AC177" s="273"/>
      <c r="AD177" s="273"/>
      <c r="AE177" s="273"/>
      <c r="AF177" s="273"/>
      <c r="AG177" s="273"/>
      <c r="AH177" s="273"/>
      <c r="AI177" s="273"/>
    </row>
    <row r="178" spans="1:35" s="274" customFormat="1">
      <c r="A178" s="88" t="s">
        <v>17</v>
      </c>
      <c r="B178" s="130" t="s">
        <v>300</v>
      </c>
      <c r="C178" s="276" t="s">
        <v>10</v>
      </c>
      <c r="D178" s="90">
        <v>3</v>
      </c>
      <c r="E178" s="269"/>
      <c r="F178" s="284">
        <f>D178*E178</f>
        <v>0</v>
      </c>
      <c r="G178" s="129"/>
      <c r="H178" s="129"/>
      <c r="I178" s="99"/>
      <c r="J178" s="99"/>
      <c r="K178" s="270"/>
      <c r="L178" s="99"/>
      <c r="M178" s="99"/>
      <c r="N178" s="252"/>
      <c r="O178" s="271"/>
      <c r="P178" s="99"/>
      <c r="Q178" s="272"/>
      <c r="R178" s="273"/>
      <c r="S178" s="273"/>
      <c r="T178" s="273"/>
      <c r="U178" s="273"/>
      <c r="V178" s="273"/>
      <c r="W178" s="273"/>
      <c r="X178" s="273"/>
      <c r="Y178" s="273"/>
      <c r="Z178" s="273"/>
      <c r="AA178" s="273"/>
      <c r="AB178" s="273"/>
      <c r="AC178" s="273"/>
      <c r="AD178" s="273"/>
      <c r="AE178" s="273"/>
      <c r="AF178" s="273"/>
      <c r="AG178" s="273"/>
      <c r="AH178" s="273"/>
      <c r="AI178" s="273"/>
    </row>
    <row r="179" spans="1:35" s="60" customFormat="1" ht="13.5" thickBot="1">
      <c r="A179" s="430"/>
      <c r="B179" s="52"/>
      <c r="C179" s="107"/>
      <c r="D179" s="111"/>
      <c r="E179" s="543"/>
      <c r="F179" s="510"/>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row>
    <row r="180" spans="1:35" s="60" customFormat="1">
      <c r="A180" s="43"/>
      <c r="B180" s="23" t="s">
        <v>35</v>
      </c>
      <c r="C180" s="108"/>
      <c r="D180" s="77"/>
      <c r="E180" s="542"/>
      <c r="F180" s="511">
        <f>SUM(F123:F179)</f>
        <v>0</v>
      </c>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row>
    <row r="181" spans="1:35" s="274" customFormat="1">
      <c r="A181" s="88"/>
      <c r="B181" s="130"/>
      <c r="C181" s="276"/>
      <c r="D181" s="90"/>
      <c r="E181" s="269"/>
      <c r="F181" s="284"/>
      <c r="G181" s="129"/>
      <c r="H181" s="129"/>
      <c r="I181" s="99"/>
      <c r="J181" s="99"/>
      <c r="K181" s="270"/>
      <c r="L181" s="99"/>
      <c r="M181" s="99"/>
      <c r="N181" s="252"/>
      <c r="O181" s="271"/>
      <c r="P181" s="99"/>
      <c r="Q181" s="272"/>
      <c r="R181" s="273"/>
      <c r="S181" s="273"/>
      <c r="T181" s="273"/>
      <c r="U181" s="273"/>
      <c r="V181" s="273"/>
      <c r="W181" s="273"/>
      <c r="X181" s="273"/>
      <c r="Y181" s="273"/>
      <c r="Z181" s="273"/>
      <c r="AA181" s="273"/>
      <c r="AB181" s="273"/>
      <c r="AC181" s="273"/>
      <c r="AD181" s="273"/>
      <c r="AE181" s="273"/>
      <c r="AF181" s="273"/>
      <c r="AG181" s="273"/>
      <c r="AH181" s="273"/>
      <c r="AI181" s="273"/>
    </row>
    <row r="182" spans="1:35">
      <c r="A182" s="94"/>
      <c r="B182" s="96"/>
      <c r="C182" s="113"/>
      <c r="D182" s="95"/>
      <c r="E182" s="545"/>
      <c r="F182" s="513"/>
      <c r="G182" s="47"/>
    </row>
    <row r="183" spans="1:35" s="8" customFormat="1">
      <c r="A183" s="41">
        <v>3</v>
      </c>
      <c r="B183" s="44" t="s">
        <v>206</v>
      </c>
      <c r="C183" s="79"/>
      <c r="D183" s="55"/>
      <c r="E183" s="555"/>
      <c r="F183" s="523"/>
      <c r="G183" s="76"/>
      <c r="H183" s="76"/>
      <c r="I183" s="76"/>
      <c r="J183" s="76"/>
      <c r="K183" s="76"/>
      <c r="L183" s="76"/>
      <c r="M183" s="76"/>
    </row>
    <row r="184" spans="1:35">
      <c r="B184" s="172"/>
      <c r="C184" s="158"/>
      <c r="D184" s="174"/>
      <c r="E184" s="176"/>
      <c r="F184" s="524"/>
      <c r="G184" s="185"/>
    </row>
    <row r="185" spans="1:35">
      <c r="B185" s="206" t="s">
        <v>205</v>
      </c>
      <c r="C185" s="158"/>
      <c r="D185" s="174"/>
      <c r="E185" s="176"/>
      <c r="F185" s="524"/>
      <c r="G185" s="185"/>
    </row>
    <row r="186" spans="1:35" ht="38.25">
      <c r="B186" s="16" t="s">
        <v>207</v>
      </c>
      <c r="C186" s="158"/>
      <c r="D186" s="174"/>
      <c r="E186" s="176"/>
      <c r="F186" s="524"/>
      <c r="G186" s="185"/>
    </row>
    <row r="187" spans="1:35">
      <c r="B187" s="16"/>
      <c r="C187" s="158"/>
      <c r="D187" s="174"/>
      <c r="E187" s="176"/>
      <c r="F187" s="524"/>
      <c r="G187" s="185"/>
    </row>
    <row r="188" spans="1:35" ht="127.5">
      <c r="B188" s="16" t="s">
        <v>208</v>
      </c>
      <c r="C188" s="158"/>
      <c r="D188" s="174"/>
      <c r="E188" s="176"/>
      <c r="F188" s="524"/>
      <c r="G188" s="185"/>
    </row>
    <row r="189" spans="1:35" s="304" customFormat="1">
      <c r="A189" s="161">
        <v>1</v>
      </c>
      <c r="B189" s="301" t="s">
        <v>251</v>
      </c>
      <c r="C189" s="160"/>
      <c r="D189" s="175"/>
      <c r="E189" s="174"/>
      <c r="F189" s="174"/>
      <c r="G189" s="302"/>
      <c r="H189" s="302"/>
      <c r="I189" s="302"/>
      <c r="J189" s="302"/>
      <c r="K189" s="302"/>
      <c r="L189" s="302"/>
      <c r="M189" s="302"/>
      <c r="N189" s="303"/>
      <c r="O189" s="303"/>
      <c r="P189" s="177"/>
    </row>
    <row r="190" spans="1:35" s="304" customFormat="1" ht="38.25">
      <c r="A190" s="161"/>
      <c r="B190" s="156" t="s">
        <v>254</v>
      </c>
      <c r="C190" s="160"/>
      <c r="D190" s="175"/>
      <c r="E190" s="174"/>
      <c r="F190" s="174"/>
      <c r="G190" s="302"/>
      <c r="H190" s="302"/>
      <c r="I190" s="302"/>
      <c r="J190" s="302"/>
      <c r="K190" s="302"/>
      <c r="L190" s="302"/>
      <c r="M190" s="302"/>
      <c r="N190" s="303"/>
      <c r="O190" s="303"/>
      <c r="P190" s="177"/>
    </row>
    <row r="191" spans="1:35" s="304" customFormat="1" ht="178.5">
      <c r="A191" s="161"/>
      <c r="B191" s="156" t="s">
        <v>259</v>
      </c>
      <c r="C191" s="160"/>
      <c r="D191" s="175"/>
      <c r="E191" s="174"/>
      <c r="F191" s="174"/>
      <c r="G191" s="302"/>
      <c r="H191" s="302"/>
      <c r="I191" s="302"/>
      <c r="J191" s="302"/>
      <c r="K191" s="302"/>
      <c r="L191" s="302"/>
      <c r="M191" s="302"/>
      <c r="N191" s="303"/>
      <c r="O191" s="303"/>
      <c r="P191" s="177"/>
    </row>
    <row r="192" spans="1:35" s="304" customFormat="1" ht="25.5">
      <c r="A192" s="161"/>
      <c r="B192" s="305" t="s">
        <v>252</v>
      </c>
      <c r="C192" s="160"/>
      <c r="D192" s="175"/>
      <c r="E192" s="174"/>
      <c r="F192" s="174"/>
      <c r="G192" s="302"/>
      <c r="H192" s="302"/>
      <c r="I192" s="302"/>
      <c r="J192" s="302"/>
      <c r="K192" s="302"/>
      <c r="L192" s="302"/>
      <c r="M192" s="302"/>
      <c r="N192" s="303"/>
      <c r="O192" s="303"/>
      <c r="P192" s="177"/>
    </row>
    <row r="193" spans="1:54" s="304" customFormat="1">
      <c r="A193" s="161"/>
      <c r="B193" s="156" t="s">
        <v>253</v>
      </c>
      <c r="C193" s="160"/>
      <c r="D193" s="175"/>
      <c r="E193" s="174"/>
      <c r="F193" s="174"/>
      <c r="G193" s="302"/>
      <c r="H193" s="302"/>
      <c r="I193" s="302"/>
      <c r="J193" s="302"/>
      <c r="K193" s="302"/>
      <c r="L193" s="302"/>
      <c r="M193" s="302"/>
      <c r="N193" s="303"/>
      <c r="O193" s="303"/>
      <c r="P193" s="177"/>
    </row>
    <row r="194" spans="1:54" s="144" customFormat="1">
      <c r="A194" s="279"/>
      <c r="B194" s="278" t="s">
        <v>255</v>
      </c>
      <c r="C194" s="129" t="s">
        <v>10</v>
      </c>
      <c r="D194" s="129">
        <v>1</v>
      </c>
      <c r="E194" s="267"/>
      <c r="F194" s="267">
        <f>D194*E194</f>
        <v>0</v>
      </c>
      <c r="G194" s="129">
        <v>8</v>
      </c>
      <c r="H194" s="129">
        <v>1</v>
      </c>
      <c r="I194" s="99"/>
      <c r="J194" s="280">
        <f>G194*H194</f>
        <v>8</v>
      </c>
      <c r="K194" s="54"/>
      <c r="L194" s="54"/>
      <c r="M194" s="54"/>
      <c r="N194" s="281"/>
      <c r="O194" s="282"/>
      <c r="P194" s="129"/>
      <c r="Q194" s="129"/>
      <c r="R194" s="129"/>
      <c r="S194" s="129"/>
      <c r="T194" s="87"/>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row>
    <row r="195" spans="1:54" s="8" customFormat="1" ht="13.5" thickBot="1">
      <c r="A195" s="430"/>
      <c r="B195" s="73"/>
      <c r="C195" s="15"/>
      <c r="D195" s="68"/>
      <c r="E195" s="543"/>
      <c r="F195" s="525"/>
      <c r="G195" s="76"/>
      <c r="H195" s="76"/>
      <c r="I195" s="76"/>
      <c r="J195" s="76"/>
      <c r="K195" s="76"/>
      <c r="L195" s="76"/>
      <c r="M195" s="76"/>
    </row>
    <row r="196" spans="1:54">
      <c r="B196" s="173" t="s">
        <v>330</v>
      </c>
      <c r="C196" s="158"/>
      <c r="D196" s="174"/>
      <c r="E196" s="176"/>
      <c r="F196" s="524">
        <f>SUM(F189:F195)</f>
        <v>0</v>
      </c>
      <c r="G196" s="185"/>
    </row>
    <row r="197" spans="1:54" s="8" customFormat="1">
      <c r="A197" s="70"/>
      <c r="B197" s="166"/>
      <c r="C197" s="72"/>
      <c r="D197" s="71"/>
      <c r="E197" s="67"/>
      <c r="F197" s="67"/>
      <c r="G197" s="76"/>
      <c r="H197" s="76"/>
      <c r="I197" s="76"/>
      <c r="J197" s="76"/>
      <c r="K197" s="76"/>
      <c r="L197" s="76"/>
      <c r="M197" s="76"/>
    </row>
    <row r="198" spans="1:54" s="56" customFormat="1">
      <c r="A198" s="161"/>
      <c r="B198" s="141"/>
      <c r="C198" s="42"/>
      <c r="D198" s="74"/>
      <c r="E198" s="174"/>
      <c r="F198" s="174"/>
      <c r="G198" s="75"/>
      <c r="H198" s="75"/>
      <c r="I198" s="75"/>
      <c r="J198" s="75"/>
      <c r="K198" s="75"/>
      <c r="L198" s="75"/>
      <c r="M198" s="75"/>
    </row>
    <row r="199" spans="1:54" s="56" customFormat="1">
      <c r="A199" s="41">
        <v>4</v>
      </c>
      <c r="B199" s="133" t="s">
        <v>15</v>
      </c>
      <c r="C199" s="118"/>
      <c r="D199" s="19"/>
      <c r="E199" s="174"/>
      <c r="F199" s="174" t="s">
        <v>7</v>
      </c>
      <c r="G199" s="85"/>
      <c r="H199" s="75"/>
      <c r="I199" s="75"/>
      <c r="J199" s="75"/>
      <c r="K199" s="75"/>
      <c r="L199" s="75"/>
      <c r="M199" s="75"/>
    </row>
    <row r="200" spans="1:54" s="6" customFormat="1">
      <c r="A200" s="43"/>
      <c r="B200" s="154"/>
      <c r="C200" s="119"/>
      <c r="D200" s="86"/>
      <c r="E200" s="174"/>
      <c r="F200" s="174" t="s">
        <v>7</v>
      </c>
      <c r="G200" s="86"/>
      <c r="H200" s="18"/>
      <c r="I200" s="18"/>
      <c r="J200" s="18"/>
      <c r="K200" s="18"/>
      <c r="L200" s="18"/>
      <c r="M200" s="18"/>
    </row>
    <row r="201" spans="1:54" s="56" customFormat="1">
      <c r="A201" s="43"/>
      <c r="B201" s="140" t="s">
        <v>2</v>
      </c>
      <c r="C201" s="164"/>
      <c r="D201" s="86"/>
      <c r="E201" s="174"/>
      <c r="F201" s="174" t="s">
        <v>7</v>
      </c>
      <c r="G201" s="86"/>
      <c r="H201" s="75"/>
      <c r="I201" s="75"/>
      <c r="J201" s="75"/>
      <c r="K201" s="75"/>
      <c r="L201" s="75"/>
      <c r="M201" s="75"/>
    </row>
    <row r="202" spans="1:54" s="56" customFormat="1">
      <c r="A202" s="43"/>
      <c r="B202" s="140"/>
      <c r="C202" s="164"/>
      <c r="D202" s="86"/>
      <c r="E202" s="174"/>
      <c r="F202" s="174" t="s">
        <v>7</v>
      </c>
      <c r="G202" s="86"/>
      <c r="H202" s="75"/>
      <c r="I202" s="75"/>
      <c r="J202" s="75"/>
      <c r="K202" s="75"/>
      <c r="L202" s="75"/>
      <c r="M202" s="75"/>
    </row>
    <row r="203" spans="1:54" s="56" customFormat="1" ht="25.5">
      <c r="A203" s="43"/>
      <c r="B203" s="154" t="s">
        <v>203</v>
      </c>
      <c r="C203" s="164"/>
      <c r="D203" s="86"/>
      <c r="E203" s="174"/>
      <c r="F203" s="174" t="s">
        <v>7</v>
      </c>
      <c r="G203" s="86"/>
      <c r="H203" s="75"/>
      <c r="I203" s="75"/>
      <c r="J203" s="75"/>
      <c r="K203" s="75"/>
      <c r="L203" s="75"/>
      <c r="M203" s="75"/>
    </row>
    <row r="204" spans="1:54" s="6" customFormat="1" ht="63.75">
      <c r="A204" s="43"/>
      <c r="B204" s="154" t="s">
        <v>0</v>
      </c>
      <c r="C204" s="164"/>
      <c r="D204" s="86"/>
      <c r="E204" s="174"/>
      <c r="F204" s="174" t="s">
        <v>7</v>
      </c>
      <c r="G204" s="86"/>
      <c r="H204" s="18"/>
      <c r="I204" s="18"/>
      <c r="J204" s="18"/>
      <c r="K204" s="18"/>
      <c r="L204" s="18"/>
      <c r="M204" s="18"/>
    </row>
    <row r="205" spans="1:54" s="56" customFormat="1" ht="25.5">
      <c r="A205" s="43"/>
      <c r="B205" s="154" t="s">
        <v>3</v>
      </c>
      <c r="C205" s="164"/>
      <c r="D205" s="86"/>
      <c r="E205" s="174"/>
      <c r="F205" s="174" t="s">
        <v>7</v>
      </c>
      <c r="G205" s="86"/>
      <c r="H205" s="75"/>
      <c r="I205" s="75"/>
      <c r="J205" s="75"/>
      <c r="K205" s="75"/>
      <c r="L205" s="75"/>
      <c r="M205" s="75"/>
    </row>
    <row r="206" spans="1:54" s="56" customFormat="1" ht="76.5">
      <c r="A206" s="43"/>
      <c r="B206" s="154" t="s">
        <v>20</v>
      </c>
      <c r="C206" s="164"/>
      <c r="D206" s="86"/>
      <c r="E206" s="174"/>
      <c r="F206" s="174" t="s">
        <v>7</v>
      </c>
      <c r="G206" s="86"/>
      <c r="H206" s="75"/>
      <c r="I206" s="75"/>
      <c r="J206" s="75"/>
      <c r="K206" s="75"/>
      <c r="L206" s="75"/>
      <c r="M206" s="75"/>
    </row>
    <row r="207" spans="1:54" s="6" customFormat="1" ht="25.5">
      <c r="A207" s="43"/>
      <c r="B207" s="154" t="s">
        <v>4</v>
      </c>
      <c r="C207" s="164"/>
      <c r="D207" s="86"/>
      <c r="E207" s="174"/>
      <c r="F207" s="174" t="s">
        <v>7</v>
      </c>
      <c r="G207" s="86"/>
      <c r="H207" s="18"/>
      <c r="I207" s="18"/>
      <c r="J207" s="18"/>
      <c r="K207" s="18"/>
      <c r="L207" s="18"/>
      <c r="M207" s="18"/>
    </row>
    <row r="208" spans="1:54" s="56" customFormat="1" ht="38.25">
      <c r="A208" s="43"/>
      <c r="B208" s="154" t="s">
        <v>1</v>
      </c>
      <c r="C208" s="164"/>
      <c r="D208" s="86"/>
      <c r="E208" s="174"/>
      <c r="F208" s="174" t="s">
        <v>7</v>
      </c>
      <c r="G208" s="86"/>
      <c r="H208" s="75"/>
      <c r="I208" s="75"/>
      <c r="J208" s="75"/>
      <c r="K208" s="75"/>
      <c r="L208" s="75"/>
      <c r="M208" s="75"/>
    </row>
    <row r="209" spans="1:13" s="56" customFormat="1" ht="38.25">
      <c r="A209" s="43"/>
      <c r="B209" s="154" t="s">
        <v>21</v>
      </c>
      <c r="C209" s="164"/>
      <c r="D209" s="86"/>
      <c r="E209" s="174"/>
      <c r="F209" s="174" t="s">
        <v>7</v>
      </c>
      <c r="G209" s="86"/>
      <c r="H209" s="75"/>
      <c r="I209" s="75"/>
      <c r="J209" s="75"/>
      <c r="K209" s="75"/>
      <c r="L209" s="75"/>
      <c r="M209" s="75"/>
    </row>
    <row r="210" spans="1:13" s="56" customFormat="1" ht="89.25">
      <c r="A210" s="43"/>
      <c r="B210" s="154" t="s">
        <v>22</v>
      </c>
      <c r="C210" s="164"/>
      <c r="D210" s="86"/>
      <c r="E210" s="174"/>
      <c r="F210" s="174" t="s">
        <v>7</v>
      </c>
      <c r="G210" s="86"/>
      <c r="H210" s="75"/>
      <c r="I210" s="75"/>
      <c r="J210" s="75"/>
      <c r="K210" s="75"/>
      <c r="L210" s="75"/>
      <c r="M210" s="75"/>
    </row>
    <row r="211" spans="1:13" s="6" customFormat="1">
      <c r="A211" s="43"/>
      <c r="B211" s="154" t="s">
        <v>5</v>
      </c>
      <c r="C211" s="164"/>
      <c r="D211" s="86"/>
      <c r="E211" s="174"/>
      <c r="F211" s="174" t="s">
        <v>7</v>
      </c>
      <c r="G211" s="86"/>
      <c r="H211" s="18"/>
      <c r="I211" s="18"/>
      <c r="J211" s="18"/>
      <c r="K211" s="18"/>
      <c r="L211" s="18"/>
      <c r="M211" s="18"/>
    </row>
    <row r="212" spans="1:13" s="56" customFormat="1">
      <c r="A212" s="43" t="s">
        <v>213</v>
      </c>
      <c r="B212" s="154" t="s">
        <v>23</v>
      </c>
      <c r="C212" s="164"/>
      <c r="D212" s="86"/>
      <c r="E212" s="174"/>
      <c r="F212" s="174" t="s">
        <v>7</v>
      </c>
      <c r="G212" s="86"/>
      <c r="H212" s="75"/>
      <c r="I212" s="75"/>
      <c r="J212" s="75"/>
      <c r="K212" s="75"/>
      <c r="L212" s="75"/>
      <c r="M212" s="75"/>
    </row>
    <row r="213" spans="1:13" s="56" customFormat="1">
      <c r="A213" s="43" t="s">
        <v>213</v>
      </c>
      <c r="B213" s="154" t="s">
        <v>24</v>
      </c>
      <c r="C213" s="164"/>
      <c r="D213" s="86"/>
      <c r="E213" s="174"/>
      <c r="F213" s="174" t="s">
        <v>7</v>
      </c>
      <c r="G213" s="86"/>
      <c r="H213" s="75"/>
      <c r="I213" s="75"/>
      <c r="J213" s="75"/>
      <c r="K213" s="75"/>
      <c r="L213" s="75"/>
      <c r="M213" s="75"/>
    </row>
    <row r="214" spans="1:13" s="6" customFormat="1">
      <c r="A214" s="43" t="s">
        <v>213</v>
      </c>
      <c r="B214" s="154" t="s">
        <v>25</v>
      </c>
      <c r="C214" s="164"/>
      <c r="D214" s="86"/>
      <c r="E214" s="174"/>
      <c r="F214" s="174" t="s">
        <v>7</v>
      </c>
      <c r="G214" s="86"/>
      <c r="H214" s="18"/>
      <c r="I214" s="18"/>
      <c r="J214" s="18"/>
      <c r="K214" s="18"/>
      <c r="L214" s="18"/>
      <c r="M214" s="18"/>
    </row>
    <row r="215" spans="1:13" s="56" customFormat="1" ht="25.5">
      <c r="A215" s="43" t="s">
        <v>213</v>
      </c>
      <c r="B215" s="154" t="s">
        <v>26</v>
      </c>
      <c r="C215" s="164"/>
      <c r="D215" s="86"/>
      <c r="E215" s="174"/>
      <c r="F215" s="174" t="s">
        <v>7</v>
      </c>
      <c r="G215" s="86"/>
      <c r="H215" s="75"/>
      <c r="I215" s="75"/>
      <c r="J215" s="75"/>
      <c r="K215" s="75"/>
      <c r="L215" s="75"/>
      <c r="M215" s="75"/>
    </row>
    <row r="216" spans="1:13" s="56" customFormat="1" ht="25.5">
      <c r="A216" s="43" t="s">
        <v>213</v>
      </c>
      <c r="B216" s="154" t="s">
        <v>27</v>
      </c>
      <c r="C216" s="164"/>
      <c r="D216" s="86"/>
      <c r="E216" s="174"/>
      <c r="F216" s="174" t="s">
        <v>7</v>
      </c>
      <c r="G216" s="86"/>
      <c r="H216" s="75"/>
      <c r="I216" s="75"/>
      <c r="J216" s="75"/>
      <c r="K216" s="75"/>
      <c r="L216" s="75"/>
      <c r="M216" s="75"/>
    </row>
    <row r="217" spans="1:13" s="56" customFormat="1">
      <c r="A217" s="43" t="s">
        <v>213</v>
      </c>
      <c r="B217" s="154" t="s">
        <v>28</v>
      </c>
      <c r="C217" s="164"/>
      <c r="D217" s="86"/>
      <c r="E217" s="174"/>
      <c r="F217" s="174" t="s">
        <v>7</v>
      </c>
      <c r="G217" s="86"/>
      <c r="H217" s="75"/>
      <c r="I217" s="75"/>
      <c r="J217" s="75"/>
      <c r="K217" s="75"/>
      <c r="L217" s="75"/>
      <c r="M217" s="75"/>
    </row>
    <row r="218" spans="1:13" s="6" customFormat="1">
      <c r="A218" s="43" t="s">
        <v>213</v>
      </c>
      <c r="B218" s="154" t="s">
        <v>29</v>
      </c>
      <c r="C218" s="164"/>
      <c r="D218" s="86"/>
      <c r="E218" s="174"/>
      <c r="F218" s="174" t="s">
        <v>7</v>
      </c>
      <c r="G218" s="86"/>
      <c r="H218" s="18"/>
      <c r="I218" s="18"/>
      <c r="J218" s="18"/>
      <c r="K218" s="18"/>
      <c r="L218" s="18"/>
      <c r="M218" s="18"/>
    </row>
    <row r="219" spans="1:13" s="56" customFormat="1" ht="25.5">
      <c r="A219" s="43" t="s">
        <v>213</v>
      </c>
      <c r="B219" s="154" t="s">
        <v>30</v>
      </c>
      <c r="C219" s="164"/>
      <c r="D219" s="86"/>
      <c r="E219" s="174"/>
      <c r="F219" s="174" t="s">
        <v>7</v>
      </c>
      <c r="G219" s="86"/>
      <c r="H219" s="75"/>
      <c r="I219" s="75"/>
      <c r="J219" s="75"/>
      <c r="K219" s="75"/>
      <c r="L219" s="75"/>
      <c r="M219" s="75"/>
    </row>
    <row r="220" spans="1:13" s="56" customFormat="1">
      <c r="A220" s="43" t="s">
        <v>213</v>
      </c>
      <c r="B220" s="154" t="s">
        <v>31</v>
      </c>
      <c r="C220" s="164"/>
      <c r="D220" s="86"/>
      <c r="E220" s="174"/>
      <c r="F220" s="174" t="s">
        <v>7</v>
      </c>
      <c r="G220" s="86"/>
      <c r="H220" s="75"/>
      <c r="I220" s="75"/>
      <c r="J220" s="75"/>
      <c r="K220" s="75"/>
      <c r="L220" s="75"/>
      <c r="M220" s="75"/>
    </row>
    <row r="221" spans="1:13" s="56" customFormat="1" ht="25.5">
      <c r="A221" s="43" t="s">
        <v>213</v>
      </c>
      <c r="B221" s="154" t="s">
        <v>32</v>
      </c>
      <c r="C221" s="164"/>
      <c r="D221" s="86"/>
      <c r="E221" s="174"/>
      <c r="F221" s="174" t="s">
        <v>7</v>
      </c>
      <c r="G221" s="86"/>
      <c r="H221" s="75"/>
      <c r="I221" s="75"/>
      <c r="J221" s="75"/>
      <c r="K221" s="75"/>
      <c r="L221" s="75"/>
      <c r="M221" s="75"/>
    </row>
    <row r="222" spans="1:13" s="6" customFormat="1">
      <c r="A222" s="43" t="s">
        <v>213</v>
      </c>
      <c r="B222" s="154" t="s">
        <v>33</v>
      </c>
      <c r="C222" s="164"/>
      <c r="D222" s="86"/>
      <c r="E222" s="174"/>
      <c r="F222" s="174" t="s">
        <v>7</v>
      </c>
      <c r="G222" s="86"/>
      <c r="H222" s="18"/>
      <c r="I222" s="18"/>
      <c r="J222" s="18"/>
      <c r="K222" s="18"/>
      <c r="L222" s="18"/>
      <c r="M222" s="18"/>
    </row>
    <row r="223" spans="1:13" s="56" customFormat="1">
      <c r="A223" s="43" t="s">
        <v>213</v>
      </c>
      <c r="B223" s="154" t="s">
        <v>34</v>
      </c>
      <c r="C223" s="164"/>
      <c r="D223" s="86"/>
      <c r="E223" s="174"/>
      <c r="F223" s="174" t="s">
        <v>7</v>
      </c>
      <c r="G223" s="86"/>
      <c r="H223" s="75"/>
      <c r="I223" s="75"/>
      <c r="J223" s="75"/>
      <c r="K223" s="75"/>
      <c r="L223" s="75"/>
      <c r="M223" s="75"/>
    </row>
    <row r="224" spans="1:13" s="56" customFormat="1">
      <c r="A224" s="43" t="s">
        <v>213</v>
      </c>
      <c r="B224" s="154" t="s">
        <v>214</v>
      </c>
      <c r="C224" s="164"/>
      <c r="D224" s="86"/>
      <c r="E224" s="174"/>
      <c r="F224" s="174" t="s">
        <v>7</v>
      </c>
      <c r="G224" s="86"/>
      <c r="H224" s="75"/>
      <c r="I224" s="75"/>
      <c r="J224" s="75"/>
      <c r="K224" s="75"/>
      <c r="L224" s="75"/>
      <c r="M224" s="75"/>
    </row>
    <row r="225" spans="1:35" s="56" customFormat="1">
      <c r="A225" s="43"/>
      <c r="B225" s="154"/>
      <c r="C225" s="164"/>
      <c r="D225" s="86"/>
      <c r="E225" s="174"/>
      <c r="F225" s="174" t="s">
        <v>7</v>
      </c>
      <c r="G225" s="86"/>
      <c r="H225" s="75"/>
      <c r="I225" s="75"/>
      <c r="J225" s="75"/>
      <c r="K225" s="75"/>
      <c r="L225" s="75"/>
      <c r="M225" s="75"/>
    </row>
    <row r="226" spans="1:35" s="56" customFormat="1" ht="25.5">
      <c r="A226" s="43"/>
      <c r="B226" s="154" t="s">
        <v>6</v>
      </c>
      <c r="C226" s="164"/>
      <c r="D226" s="86"/>
      <c r="E226" s="174"/>
      <c r="F226" s="174" t="s">
        <v>7</v>
      </c>
      <c r="G226" s="86"/>
      <c r="H226" s="75"/>
      <c r="I226" s="75"/>
      <c r="J226" s="75"/>
      <c r="K226" s="75"/>
      <c r="L226" s="75"/>
      <c r="M226" s="75"/>
    </row>
    <row r="227" spans="1:35" s="56" customFormat="1">
      <c r="A227" s="43"/>
      <c r="B227" s="154"/>
      <c r="C227" s="164"/>
      <c r="D227" s="86"/>
      <c r="E227" s="174"/>
      <c r="F227" s="174"/>
      <c r="G227" s="86"/>
      <c r="H227" s="75"/>
      <c r="I227" s="75"/>
      <c r="J227" s="75"/>
      <c r="K227" s="75"/>
      <c r="L227" s="75"/>
      <c r="M227" s="75"/>
    </row>
    <row r="228" spans="1:35" s="56" customFormat="1">
      <c r="A228" s="98">
        <v>1</v>
      </c>
      <c r="B228" s="155" t="s">
        <v>374</v>
      </c>
      <c r="C228" s="120"/>
      <c r="D228" s="69"/>
      <c r="E228" s="526"/>
      <c r="F228" s="526"/>
      <c r="G228" s="86"/>
      <c r="H228" s="75"/>
      <c r="I228" s="75"/>
      <c r="J228" s="75"/>
      <c r="K228" s="75"/>
      <c r="L228" s="75"/>
      <c r="M228" s="75"/>
    </row>
    <row r="229" spans="1:35" s="264" customFormat="1" ht="127.5">
      <c r="A229" s="102"/>
      <c r="B229" s="278" t="s">
        <v>373</v>
      </c>
      <c r="C229" s="290"/>
      <c r="D229" s="129"/>
      <c r="E229" s="267"/>
      <c r="F229" s="267"/>
      <c r="G229" s="263"/>
      <c r="H229" s="263"/>
      <c r="I229" s="263"/>
      <c r="J229" s="263"/>
      <c r="K229" s="263"/>
      <c r="L229" s="263"/>
      <c r="M229" s="263"/>
      <c r="N229" s="129"/>
      <c r="O229" s="129"/>
      <c r="P229" s="129"/>
    </row>
    <row r="230" spans="1:35" s="274" customFormat="1">
      <c r="A230" s="88" t="s">
        <v>16</v>
      </c>
      <c r="B230" s="130" t="s">
        <v>240</v>
      </c>
      <c r="C230" s="276" t="s">
        <v>234</v>
      </c>
      <c r="D230" s="90">
        <f>D26</f>
        <v>122</v>
      </c>
      <c r="E230" s="269"/>
      <c r="F230" s="284">
        <f t="shared" ref="F230:F232" si="12">D230*E230</f>
        <v>0</v>
      </c>
      <c r="G230" s="129"/>
      <c r="H230" s="129"/>
      <c r="I230" s="99"/>
      <c r="J230" s="99"/>
      <c r="K230" s="270"/>
      <c r="L230" s="99"/>
      <c r="M230" s="99"/>
      <c r="N230" s="252"/>
      <c r="O230" s="271"/>
      <c r="P230" s="99"/>
      <c r="Q230" s="272"/>
      <c r="R230" s="273"/>
      <c r="S230" s="273"/>
      <c r="T230" s="273"/>
      <c r="U230" s="273"/>
      <c r="V230" s="273"/>
      <c r="W230" s="273"/>
      <c r="X230" s="273"/>
      <c r="Y230" s="273"/>
      <c r="Z230" s="273"/>
      <c r="AA230" s="273"/>
      <c r="AB230" s="273"/>
      <c r="AC230" s="273"/>
      <c r="AD230" s="273"/>
      <c r="AE230" s="273"/>
      <c r="AF230" s="273"/>
      <c r="AG230" s="273"/>
      <c r="AH230" s="273"/>
      <c r="AI230" s="273"/>
    </row>
    <row r="231" spans="1:35" s="274" customFormat="1" ht="25.5">
      <c r="A231" s="88" t="s">
        <v>17</v>
      </c>
      <c r="B231" s="130" t="s">
        <v>304</v>
      </c>
      <c r="C231" s="90" t="s">
        <v>234</v>
      </c>
      <c r="D231" s="90">
        <f>D27</f>
        <v>9</v>
      </c>
      <c r="E231" s="269"/>
      <c r="F231" s="284">
        <f t="shared" si="12"/>
        <v>0</v>
      </c>
      <c r="G231" s="129"/>
      <c r="H231" s="129"/>
      <c r="I231" s="99"/>
      <c r="J231" s="99"/>
      <c r="K231" s="270"/>
      <c r="L231" s="99"/>
      <c r="M231" s="99"/>
      <c r="N231" s="252"/>
      <c r="O231" s="271"/>
      <c r="P231" s="99"/>
      <c r="Q231" s="272"/>
      <c r="R231" s="273"/>
      <c r="S231" s="273"/>
      <c r="T231" s="273"/>
      <c r="U231" s="273"/>
      <c r="V231" s="273"/>
      <c r="W231" s="273"/>
      <c r="X231" s="273"/>
      <c r="Y231" s="273"/>
      <c r="Z231" s="273"/>
      <c r="AA231" s="273"/>
      <c r="AB231" s="273"/>
      <c r="AC231" s="273"/>
      <c r="AD231" s="273"/>
      <c r="AE231" s="273"/>
      <c r="AF231" s="273"/>
      <c r="AG231" s="273"/>
      <c r="AH231" s="273"/>
      <c r="AI231" s="273"/>
    </row>
    <row r="232" spans="1:35" s="274" customFormat="1" ht="25.5">
      <c r="A232" s="88" t="s">
        <v>18</v>
      </c>
      <c r="B232" s="130" t="s">
        <v>305</v>
      </c>
      <c r="C232" s="90" t="s">
        <v>234</v>
      </c>
      <c r="D232" s="90">
        <f>D28</f>
        <v>6</v>
      </c>
      <c r="E232" s="269"/>
      <c r="F232" s="284">
        <f t="shared" si="12"/>
        <v>0</v>
      </c>
      <c r="G232" s="129"/>
      <c r="H232" s="129"/>
      <c r="I232" s="99"/>
      <c r="J232" s="99"/>
      <c r="K232" s="270"/>
      <c r="L232" s="99"/>
      <c r="M232" s="99"/>
      <c r="N232" s="252"/>
      <c r="O232" s="271"/>
      <c r="P232" s="99"/>
      <c r="Q232" s="272"/>
      <c r="R232" s="273"/>
      <c r="S232" s="273"/>
      <c r="T232" s="273"/>
      <c r="U232" s="273"/>
      <c r="V232" s="273"/>
      <c r="W232" s="273"/>
      <c r="X232" s="273"/>
      <c r="Y232" s="273"/>
      <c r="Z232" s="273"/>
      <c r="AA232" s="273"/>
      <c r="AB232" s="273"/>
      <c r="AC232" s="273"/>
      <c r="AD232" s="273"/>
      <c r="AE232" s="273"/>
      <c r="AF232" s="273"/>
      <c r="AG232" s="273"/>
      <c r="AH232" s="273"/>
      <c r="AI232" s="273"/>
    </row>
    <row r="233" spans="1:35" s="274" customFormat="1">
      <c r="A233" s="88"/>
      <c r="B233" s="130"/>
      <c r="C233" s="90"/>
      <c r="D233" s="90"/>
      <c r="E233" s="269"/>
      <c r="F233" s="284"/>
      <c r="G233" s="129"/>
      <c r="H233" s="129"/>
      <c r="I233" s="99"/>
      <c r="J233" s="99"/>
      <c r="K233" s="270"/>
      <c r="L233" s="99"/>
      <c r="M233" s="99"/>
      <c r="N233" s="252"/>
      <c r="O233" s="271"/>
      <c r="P233" s="99"/>
      <c r="Q233" s="272"/>
      <c r="R233" s="273"/>
      <c r="S233" s="273"/>
      <c r="T233" s="273"/>
      <c r="U233" s="273"/>
      <c r="V233" s="273"/>
      <c r="W233" s="273"/>
      <c r="X233" s="273"/>
      <c r="Y233" s="273"/>
      <c r="Z233" s="273"/>
      <c r="AA233" s="273"/>
      <c r="AB233" s="273"/>
      <c r="AC233" s="273"/>
      <c r="AD233" s="273"/>
      <c r="AE233" s="273"/>
      <c r="AF233" s="273"/>
      <c r="AG233" s="273"/>
      <c r="AH233" s="273"/>
      <c r="AI233" s="273"/>
    </row>
    <row r="234" spans="1:35" s="274" customFormat="1">
      <c r="A234" s="492">
        <v>2</v>
      </c>
      <c r="B234" s="496" t="s">
        <v>257</v>
      </c>
      <c r="C234" s="90"/>
      <c r="D234" s="90"/>
      <c r="E234" s="269"/>
      <c r="F234" s="284"/>
      <c r="G234" s="129"/>
      <c r="H234" s="129"/>
      <c r="I234" s="99"/>
      <c r="J234" s="99"/>
      <c r="K234" s="270"/>
      <c r="L234" s="99"/>
      <c r="M234" s="99"/>
      <c r="N234" s="252"/>
      <c r="O234" s="271"/>
      <c r="P234" s="99"/>
      <c r="Q234" s="272"/>
      <c r="R234" s="273"/>
      <c r="S234" s="273"/>
      <c r="T234" s="273"/>
      <c r="U234" s="273"/>
      <c r="V234" s="273"/>
      <c r="W234" s="273"/>
      <c r="X234" s="273"/>
      <c r="Y234" s="273"/>
      <c r="Z234" s="273"/>
      <c r="AA234" s="273"/>
      <c r="AB234" s="273"/>
      <c r="AC234" s="273"/>
      <c r="AD234" s="273"/>
      <c r="AE234" s="273"/>
      <c r="AF234" s="273"/>
      <c r="AG234" s="273"/>
      <c r="AH234" s="273"/>
      <c r="AI234" s="273"/>
    </row>
    <row r="235" spans="1:35" s="274" customFormat="1" ht="63.75">
      <c r="A235" s="88"/>
      <c r="B235" s="498" t="s">
        <v>375</v>
      </c>
      <c r="C235" s="90"/>
      <c r="D235" s="90"/>
      <c r="E235" s="269"/>
      <c r="F235" s="284"/>
      <c r="G235" s="129"/>
      <c r="H235" s="129"/>
      <c r="I235" s="99"/>
      <c r="J235" s="99"/>
      <c r="K235" s="270"/>
      <c r="L235" s="99"/>
      <c r="M235" s="99"/>
      <c r="N235" s="252"/>
      <c r="O235" s="271"/>
      <c r="P235" s="99"/>
      <c r="Q235" s="272"/>
      <c r="R235" s="273"/>
      <c r="S235" s="273"/>
      <c r="T235" s="273"/>
      <c r="U235" s="273"/>
      <c r="V235" s="273"/>
      <c r="W235" s="273"/>
      <c r="X235" s="273"/>
      <c r="Y235" s="273"/>
      <c r="Z235" s="273"/>
      <c r="AA235" s="273"/>
      <c r="AB235" s="273"/>
      <c r="AC235" s="273"/>
      <c r="AD235" s="273"/>
      <c r="AE235" s="273"/>
      <c r="AF235" s="273"/>
      <c r="AG235" s="273"/>
      <c r="AH235" s="273"/>
      <c r="AI235" s="273"/>
    </row>
    <row r="236" spans="1:35" s="274" customFormat="1">
      <c r="A236" s="88"/>
      <c r="B236" s="494"/>
      <c r="C236" s="90" t="s">
        <v>234</v>
      </c>
      <c r="D236" s="90">
        <f>D29</f>
        <v>15</v>
      </c>
      <c r="E236" s="269"/>
      <c r="F236" s="284">
        <f>D236*E236</f>
        <v>0</v>
      </c>
      <c r="G236" s="129"/>
      <c r="H236" s="129"/>
      <c r="I236" s="99"/>
      <c r="J236" s="99"/>
      <c r="K236" s="270"/>
      <c r="L236" s="99"/>
      <c r="M236" s="99"/>
      <c r="N236" s="252"/>
      <c r="O236" s="271"/>
      <c r="P236" s="99"/>
      <c r="Q236" s="272"/>
      <c r="R236" s="273"/>
      <c r="S236" s="273"/>
      <c r="T236" s="273"/>
      <c r="U236" s="273"/>
      <c r="V236" s="273"/>
      <c r="W236" s="273"/>
      <c r="X236" s="273"/>
      <c r="Y236" s="273"/>
      <c r="Z236" s="273"/>
      <c r="AA236" s="273"/>
      <c r="AB236" s="273"/>
      <c r="AC236" s="273"/>
      <c r="AD236" s="273"/>
      <c r="AE236" s="273"/>
      <c r="AF236" s="273"/>
      <c r="AG236" s="273"/>
      <c r="AH236" s="273"/>
      <c r="AI236" s="273"/>
    </row>
    <row r="237" spans="1:35" s="274" customFormat="1">
      <c r="A237" s="88"/>
      <c r="B237" s="130"/>
      <c r="C237" s="90"/>
      <c r="D237" s="90"/>
      <c r="E237" s="269"/>
      <c r="F237" s="284"/>
      <c r="G237" s="129"/>
      <c r="H237" s="129"/>
      <c r="I237" s="99"/>
      <c r="J237" s="99"/>
      <c r="K237" s="270"/>
      <c r="L237" s="99"/>
      <c r="M237" s="99"/>
      <c r="N237" s="252"/>
      <c r="O237" s="271"/>
      <c r="P237" s="99"/>
      <c r="Q237" s="272"/>
      <c r="R237" s="273"/>
      <c r="S237" s="273"/>
      <c r="T237" s="273"/>
      <c r="U237" s="273"/>
      <c r="V237" s="273"/>
      <c r="W237" s="273"/>
      <c r="X237" s="273"/>
      <c r="Y237" s="273"/>
      <c r="Z237" s="273"/>
      <c r="AA237" s="273"/>
      <c r="AB237" s="273"/>
      <c r="AC237" s="273"/>
      <c r="AD237" s="273"/>
      <c r="AE237" s="273"/>
      <c r="AF237" s="273"/>
      <c r="AG237" s="273"/>
      <c r="AH237" s="273"/>
      <c r="AI237" s="273"/>
    </row>
    <row r="238" spans="1:35" s="56" customFormat="1">
      <c r="A238" s="161">
        <v>2</v>
      </c>
      <c r="B238" s="180" t="s">
        <v>306</v>
      </c>
      <c r="C238" s="121"/>
      <c r="D238" s="40"/>
      <c r="E238" s="55"/>
      <c r="F238" s="76"/>
      <c r="G238" s="86"/>
      <c r="H238" s="75"/>
      <c r="I238" s="75"/>
      <c r="J238" s="75"/>
      <c r="K238" s="75"/>
      <c r="L238" s="75"/>
      <c r="M238" s="75"/>
    </row>
    <row r="239" spans="1:35" s="56" customFormat="1" ht="76.5">
      <c r="A239" s="70"/>
      <c r="B239" s="156" t="s">
        <v>212</v>
      </c>
      <c r="C239" s="121"/>
      <c r="D239" s="40"/>
      <c r="E239" s="55"/>
      <c r="F239" s="76"/>
      <c r="G239" s="86"/>
      <c r="H239" s="75"/>
      <c r="I239" s="75"/>
      <c r="J239" s="75"/>
      <c r="K239" s="75"/>
      <c r="L239" s="75"/>
      <c r="M239" s="75"/>
    </row>
    <row r="240" spans="1:35" s="56" customFormat="1" ht="51">
      <c r="A240" s="70"/>
      <c r="B240" s="156" t="s">
        <v>331</v>
      </c>
      <c r="C240" s="121"/>
      <c r="D240" s="40"/>
      <c r="E240" s="55"/>
      <c r="F240" s="76"/>
      <c r="G240" s="86"/>
      <c r="H240" s="75"/>
      <c r="I240" s="75"/>
      <c r="J240" s="75"/>
      <c r="K240" s="75"/>
      <c r="L240" s="75"/>
      <c r="M240" s="75"/>
    </row>
    <row r="241" spans="1:35" s="274" customFormat="1">
      <c r="A241" s="88" t="s">
        <v>16</v>
      </c>
      <c r="B241" s="130" t="s">
        <v>297</v>
      </c>
      <c r="C241" s="276" t="s">
        <v>10</v>
      </c>
      <c r="D241" s="90">
        <v>1</v>
      </c>
      <c r="E241" s="269"/>
      <c r="F241" s="284">
        <f>D241*E241</f>
        <v>0</v>
      </c>
      <c r="G241" s="129"/>
      <c r="H241" s="129"/>
      <c r="I241" s="99"/>
      <c r="J241" s="99"/>
      <c r="K241" s="270"/>
      <c r="L241" s="99"/>
      <c r="M241" s="99"/>
      <c r="N241" s="252"/>
      <c r="O241" s="271"/>
      <c r="P241" s="99"/>
      <c r="Q241" s="272"/>
      <c r="R241" s="273"/>
      <c r="S241" s="273"/>
      <c r="T241" s="273"/>
      <c r="U241" s="273"/>
      <c r="V241" s="273"/>
      <c r="W241" s="273"/>
      <c r="X241" s="273"/>
      <c r="Y241" s="273"/>
      <c r="Z241" s="273"/>
      <c r="AA241" s="273"/>
      <c r="AB241" s="273"/>
      <c r="AC241" s="273"/>
      <c r="AD241" s="273"/>
      <c r="AE241" s="273"/>
      <c r="AF241" s="273"/>
      <c r="AG241" s="273"/>
      <c r="AH241" s="273"/>
      <c r="AI241" s="273"/>
    </row>
    <row r="242" spans="1:35" s="274" customFormat="1">
      <c r="A242" s="88" t="s">
        <v>17</v>
      </c>
      <c r="B242" s="130" t="s">
        <v>298</v>
      </c>
      <c r="C242" s="276" t="s">
        <v>10</v>
      </c>
      <c r="D242" s="90">
        <v>3</v>
      </c>
      <c r="E242" s="269"/>
      <c r="F242" s="284">
        <f>D242*E242</f>
        <v>0</v>
      </c>
      <c r="G242" s="129"/>
      <c r="H242" s="129"/>
      <c r="I242" s="99"/>
      <c r="J242" s="99"/>
      <c r="K242" s="270"/>
      <c r="L242" s="99"/>
      <c r="M242" s="99"/>
      <c r="N242" s="252"/>
      <c r="O242" s="271"/>
      <c r="P242" s="99"/>
      <c r="Q242" s="272"/>
      <c r="R242" s="273"/>
      <c r="S242" s="273"/>
      <c r="T242" s="273"/>
      <c r="U242" s="273"/>
      <c r="V242" s="273"/>
      <c r="W242" s="273"/>
      <c r="X242" s="273"/>
      <c r="Y242" s="273"/>
      <c r="Z242" s="273"/>
      <c r="AA242" s="273"/>
      <c r="AB242" s="273"/>
      <c r="AC242" s="273"/>
      <c r="AD242" s="273"/>
      <c r="AE242" s="273"/>
      <c r="AF242" s="273"/>
      <c r="AG242" s="273"/>
      <c r="AH242" s="273"/>
      <c r="AI242" s="273"/>
    </row>
    <row r="243" spans="1:35" s="56" customFormat="1" ht="13.5" thickBot="1">
      <c r="A243" s="435"/>
      <c r="B243" s="139"/>
      <c r="C243" s="187"/>
      <c r="D243" s="125"/>
      <c r="E243" s="527"/>
      <c r="F243" s="527"/>
      <c r="G243" s="86"/>
      <c r="H243" s="75"/>
      <c r="I243" s="75"/>
      <c r="J243" s="75"/>
      <c r="K243" s="75"/>
      <c r="L243" s="75"/>
      <c r="M243" s="75"/>
    </row>
    <row r="244" spans="1:35" s="56" customFormat="1">
      <c r="A244" s="43"/>
      <c r="B244" s="21" t="s">
        <v>332</v>
      </c>
      <c r="C244" s="39"/>
      <c r="D244" s="55"/>
      <c r="E244" s="555"/>
      <c r="F244" s="528">
        <f>SUM(F229:F243)</f>
        <v>0</v>
      </c>
      <c r="G244" s="75"/>
      <c r="H244" s="75"/>
      <c r="I244" s="75"/>
      <c r="J244" s="75"/>
      <c r="K244" s="75"/>
      <c r="L244" s="75"/>
      <c r="M244" s="75"/>
    </row>
    <row r="245" spans="1:35" s="56" customFormat="1">
      <c r="A245" s="43"/>
      <c r="B245" s="21"/>
      <c r="C245" s="39"/>
      <c r="D245" s="55"/>
      <c r="E245" s="555"/>
      <c r="F245" s="528"/>
      <c r="G245" s="75"/>
      <c r="H245" s="75"/>
      <c r="I245" s="75"/>
      <c r="J245" s="75"/>
      <c r="K245" s="75"/>
      <c r="L245" s="75"/>
      <c r="M245" s="75"/>
    </row>
    <row r="246" spans="1:35">
      <c r="B246" s="10"/>
      <c r="C246" s="122"/>
    </row>
    <row r="247" spans="1:35" s="257" customFormat="1" ht="13.5" thickBot="1">
      <c r="A247" s="430"/>
      <c r="B247" s="315" t="s">
        <v>9</v>
      </c>
      <c r="C247" s="316"/>
      <c r="D247" s="317"/>
      <c r="E247" s="556"/>
      <c r="F247" s="529"/>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6"/>
      <c r="AD247" s="256"/>
      <c r="AE247" s="256"/>
    </row>
    <row r="248" spans="1:35" s="320" customFormat="1">
      <c r="A248" s="43"/>
      <c r="B248" s="318"/>
      <c r="C248" s="319"/>
      <c r="D248" s="13"/>
      <c r="E248" s="542"/>
      <c r="F248" s="505"/>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5" s="12" customFormat="1">
      <c r="A249" s="132">
        <f>A6</f>
        <v>1</v>
      </c>
      <c r="B249" s="218" t="str">
        <f>B6</f>
        <v>RUŠENJA, DEMONTAŽE I PROBIJANJA</v>
      </c>
      <c r="C249" s="13"/>
      <c r="D249" s="13"/>
      <c r="E249" s="542"/>
      <c r="F249" s="511">
        <f>F60</f>
        <v>0</v>
      </c>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row>
    <row r="250" spans="1:35">
      <c r="A250" s="219">
        <f>A249+1</f>
        <v>2</v>
      </c>
      <c r="B250" s="215" t="str">
        <f>B63</f>
        <v>RAVNI KROV</v>
      </c>
      <c r="C250" s="216"/>
      <c r="D250" s="217"/>
      <c r="E250" s="557"/>
      <c r="F250" s="530">
        <f>F180</f>
        <v>0</v>
      </c>
    </row>
    <row r="251" spans="1:35" s="12" customFormat="1">
      <c r="A251" s="219">
        <f t="shared" ref="A251:A252" si="13">A250+1</f>
        <v>3</v>
      </c>
      <c r="B251" s="214" t="str">
        <f>B183</f>
        <v>BRAVARSKI RADOVI</v>
      </c>
      <c r="C251" s="123"/>
      <c r="D251" s="13"/>
      <c r="E251" s="542"/>
      <c r="F251" s="511">
        <f>F196</f>
        <v>0</v>
      </c>
      <c r="G251" s="9"/>
      <c r="H251" s="62"/>
      <c r="I251" s="62"/>
      <c r="J251" s="62"/>
      <c r="K251" s="62"/>
      <c r="L251" s="62"/>
      <c r="M251" s="62"/>
      <c r="N251" s="62"/>
      <c r="O251" s="62"/>
      <c r="P251" s="62"/>
      <c r="Q251" s="62"/>
      <c r="R251" s="62"/>
      <c r="S251" s="62"/>
      <c r="T251" s="62"/>
      <c r="U251" s="62"/>
      <c r="V251" s="62"/>
      <c r="W251" s="62"/>
      <c r="X251" s="62"/>
      <c r="Y251" s="62"/>
      <c r="Z251" s="62"/>
      <c r="AA251" s="62"/>
      <c r="AB251" s="62"/>
      <c r="AC251" s="62"/>
      <c r="AD251" s="62"/>
      <c r="AE251" s="62"/>
      <c r="AF251" s="62"/>
      <c r="AG251" s="62"/>
      <c r="AH251" s="62"/>
    </row>
    <row r="252" spans="1:35" s="12" customFormat="1" ht="13.5" thickBot="1">
      <c r="A252" s="340">
        <f t="shared" si="13"/>
        <v>4</v>
      </c>
      <c r="B252" s="440" t="str">
        <f>B199</f>
        <v>LIMARSKI RADOVI</v>
      </c>
      <c r="C252" s="441"/>
      <c r="D252" s="442"/>
      <c r="E252" s="558"/>
      <c r="F252" s="531">
        <f>F244</f>
        <v>0</v>
      </c>
      <c r="G252" s="9"/>
      <c r="H252" s="62"/>
      <c r="I252" s="62"/>
      <c r="J252" s="62"/>
      <c r="K252" s="62"/>
      <c r="L252" s="62"/>
      <c r="M252" s="62"/>
      <c r="N252" s="62"/>
      <c r="O252" s="62"/>
      <c r="P252" s="62"/>
      <c r="Q252" s="62"/>
      <c r="R252" s="62"/>
      <c r="S252" s="62"/>
      <c r="T252" s="62"/>
      <c r="U252" s="62"/>
      <c r="V252" s="62"/>
      <c r="W252" s="62"/>
      <c r="X252" s="62"/>
      <c r="Y252" s="62"/>
      <c r="Z252" s="62"/>
      <c r="AA252" s="62"/>
      <c r="AB252" s="62"/>
      <c r="AC252" s="62"/>
      <c r="AD252" s="62"/>
      <c r="AE252" s="62"/>
      <c r="AF252" s="62"/>
      <c r="AG252" s="62"/>
      <c r="AH252" s="62"/>
    </row>
    <row r="253" spans="1:35" s="12" customFormat="1">
      <c r="A253" s="321"/>
      <c r="B253" s="322" t="s">
        <v>14</v>
      </c>
      <c r="C253" s="322"/>
      <c r="D253" s="323"/>
      <c r="E253" s="532"/>
      <c r="F253" s="532">
        <f>SUM(F249:F252)</f>
        <v>0</v>
      </c>
      <c r="G253" s="62">
        <f>221+231</f>
        <v>452</v>
      </c>
      <c r="H253" s="62" t="s">
        <v>11</v>
      </c>
      <c r="I253" s="62"/>
      <c r="J253" s="62"/>
      <c r="K253" s="62"/>
      <c r="L253" s="62"/>
      <c r="M253" s="62"/>
      <c r="N253" s="62"/>
      <c r="O253" s="62"/>
      <c r="P253" s="62"/>
      <c r="Q253" s="62"/>
      <c r="R253" s="62"/>
      <c r="S253" s="62"/>
      <c r="T253" s="62"/>
      <c r="U253" s="62"/>
      <c r="V253" s="62"/>
      <c r="W253" s="62"/>
      <c r="X253" s="62"/>
      <c r="Y253" s="62"/>
      <c r="Z253" s="62"/>
      <c r="AA253" s="62"/>
      <c r="AB253" s="62"/>
      <c r="AC253" s="62"/>
      <c r="AD253" s="62"/>
      <c r="AE253" s="62"/>
    </row>
    <row r="254" spans="1:35" s="327" customFormat="1" ht="13.5" thickBot="1">
      <c r="A254" s="324"/>
      <c r="B254" s="325" t="s">
        <v>8</v>
      </c>
      <c r="C254" s="325"/>
      <c r="D254" s="326"/>
      <c r="E254" s="533"/>
      <c r="F254" s="533">
        <f>F253*0.25</f>
        <v>0</v>
      </c>
      <c r="G254" s="256"/>
      <c r="H254" s="256"/>
      <c r="I254" s="256"/>
      <c r="J254" s="256"/>
      <c r="K254" s="256"/>
      <c r="L254" s="256"/>
      <c r="M254" s="256"/>
      <c r="N254" s="256"/>
      <c r="O254" s="256"/>
      <c r="P254" s="256"/>
      <c r="Q254" s="256"/>
      <c r="R254" s="256"/>
      <c r="S254" s="256"/>
      <c r="T254" s="256"/>
      <c r="U254" s="256"/>
      <c r="V254" s="256"/>
      <c r="W254" s="256"/>
      <c r="X254" s="256"/>
      <c r="Y254" s="256"/>
      <c r="Z254" s="256"/>
      <c r="AA254" s="256"/>
      <c r="AB254" s="256"/>
      <c r="AC254" s="256"/>
      <c r="AD254" s="256"/>
      <c r="AE254" s="256"/>
    </row>
    <row r="255" spans="1:35" s="12" customFormat="1">
      <c r="A255" s="321"/>
      <c r="B255" s="322" t="s">
        <v>13</v>
      </c>
      <c r="C255" s="322"/>
      <c r="D255" s="323"/>
      <c r="E255" s="532"/>
      <c r="F255" s="532">
        <f>F253+F254</f>
        <v>0</v>
      </c>
      <c r="G255" s="62">
        <f>F255/G253</f>
        <v>0</v>
      </c>
      <c r="H255" s="62" t="s">
        <v>286</v>
      </c>
      <c r="I255" s="62"/>
      <c r="J255" s="62"/>
      <c r="K255" s="62"/>
      <c r="L255" s="62"/>
      <c r="M255" s="62"/>
      <c r="N255" s="62"/>
      <c r="O255" s="62"/>
      <c r="P255" s="62"/>
      <c r="Q255" s="62"/>
      <c r="R255" s="62"/>
      <c r="S255" s="62"/>
      <c r="T255" s="62"/>
      <c r="U255" s="62"/>
      <c r="V255" s="62"/>
      <c r="W255" s="62"/>
      <c r="X255" s="62"/>
      <c r="Y255" s="62"/>
      <c r="Z255" s="62"/>
      <c r="AA255" s="62"/>
      <c r="AB255" s="62"/>
      <c r="AC255" s="62"/>
      <c r="AD255" s="62"/>
      <c r="AE255" s="62"/>
    </row>
    <row r="256" spans="1:35">
      <c r="G256" s="57">
        <f>G255/7.5</f>
        <v>0</v>
      </c>
      <c r="H256" s="57" t="s">
        <v>284</v>
      </c>
    </row>
  </sheetData>
  <sheetProtection selectLockedCells="1"/>
  <protectedRanges>
    <protectedRange sqref="E134:F135 E59:F123 E243:F243 E147:F149 E125:F127 F56 E3:F3 E124 E139:F144 E195:F196 F7 E151:F151 E179:F180 E198:F227 E6:F6 E182:F188 E168:F169 E246:F1048576" name="Raspon2"/>
    <protectedRange sqref="E128:F133 E145:F146 E175:F175 E136:F138 E152:F154 F174 E150:F150 E170:F173 F176" name="Raspon1_4"/>
    <protectedRange sqref="E228:F228" name="Raspon2_1"/>
    <protectedRange sqref="E155:F155" name="Raspon2_2"/>
    <protectedRange sqref="E174 E176 E156:F167" name="Raspon2_3"/>
    <protectedRange sqref="F1 E1:E2" name="Raspon1"/>
    <protectedRange sqref="O8:P9 E8:F9" name="Raspon1_14"/>
    <protectedRange sqref="P38:P39 O24:O25 O123:P124 F26:F29 O40:P40 O151:P151 O169:P169 P177:P178 F124 O116:P116 E24:F25 F241:F242 F38:F39 P12:P13 F12:F13 O58:P58 P241:P242 E40:F40 O34:O36 O30:O32 E30:F32 E34:F37 F33 O37:P37 F177:F178 P24:P36 P181 F181 P230:P237 F230:F237" name="Raspon1_3"/>
    <protectedRange sqref="R194:S194 E194:F194 P194" name="Raspon1_3_2_1_1"/>
    <protectedRange sqref="O194" name="Raspon1_3_2_1_2"/>
    <protectedRange sqref="O45:P46 E45:F46 E48:F48 O48:P48 F50:F54 P49:P54" name="Raspon1_1_1"/>
    <protectedRange sqref="F44 P41:P44 E41:F43 O41:O43" name="Raspon1_3_1"/>
    <protectedRange sqref="M10:N10 E10:F10 E49:F49" name="Raspon1_14_1"/>
    <protectedRange sqref="E22:F22 F20:F21" name="Raspon2_5"/>
    <protectedRange sqref="F47" name="Raspon2_7"/>
    <protectedRange sqref="F55 P55" name="Raspon1_1"/>
    <protectedRange sqref="E58:F58" name="Raspon1_3_2_1_1_1"/>
  </protectedRanges>
  <phoneticPr fontId="0" type="noConversion"/>
  <pageMargins left="0.78740157480314965" right="0.31496062992125984" top="0.6692913385826772" bottom="0.74803149606299213" header="0.35433070866141736" footer="0.51181102362204722"/>
  <pageSetup paperSize="9" orientation="portrait" r:id="rId1"/>
  <headerFooter alignWithMargins="0">
    <oddHeader>&amp;L&amp;"Arial,Kurziv"&amp;8&amp;UProjektni biro 2A d.o.o. Karlovac&amp;R&amp;"Arial,Kurziv"&amp;8&amp;UDomobranska 6, Karlovac, tel +385 47 615 711</oddHeader>
    <oddFooter>&amp;L&amp;"Arial,Kurziv"&amp;8OŠ SLUNJ, Sanacija krova centralnog dijela                                     Broj projekta: 23/20&amp;R&amp;"Arial,Kurziv"&amp;8&amp;P</oddFooter>
  </headerFooter>
  <rowBreaks count="2" manualBreakCount="2">
    <brk id="127" max="5" man="1"/>
    <brk id="166"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F7C8F-6DC4-414A-9EAB-2105654D1986}">
  <dimension ref="A1:K26"/>
  <sheetViews>
    <sheetView workbookViewId="0">
      <pane ySplit="3" topLeftCell="A4" activePane="bottomLeft" state="frozen"/>
      <selection pane="bottomLeft" activeCell="E1" sqref="E1:E1048576"/>
    </sheetView>
  </sheetViews>
  <sheetFormatPr defaultRowHeight="12.75"/>
  <cols>
    <col min="1" max="1" width="7.5703125" style="488" customWidth="1"/>
    <col min="2" max="2" width="45.28515625" style="489" customWidth="1"/>
    <col min="3" max="3" width="6.85546875" style="447" customWidth="1"/>
    <col min="4" max="4" width="8.140625" style="447" customWidth="1"/>
    <col min="5" max="5" width="10.85546875" style="447" customWidth="1"/>
    <col min="6" max="6" width="13.42578125" style="447" customWidth="1"/>
    <col min="7" max="256" width="9.140625" style="447"/>
    <col min="257" max="257" width="7.5703125" style="447" customWidth="1"/>
    <col min="258" max="258" width="45.28515625" style="447" customWidth="1"/>
    <col min="259" max="259" width="6.85546875" style="447" customWidth="1"/>
    <col min="260" max="260" width="8.140625" style="447" customWidth="1"/>
    <col min="261" max="261" width="10.85546875" style="447" customWidth="1"/>
    <col min="262" max="262" width="13.42578125" style="447" customWidth="1"/>
    <col min="263" max="512" width="9.140625" style="447"/>
    <col min="513" max="513" width="7.5703125" style="447" customWidth="1"/>
    <col min="514" max="514" width="45.28515625" style="447" customWidth="1"/>
    <col min="515" max="515" width="6.85546875" style="447" customWidth="1"/>
    <col min="516" max="516" width="8.140625" style="447" customWidth="1"/>
    <col min="517" max="517" width="10.85546875" style="447" customWidth="1"/>
    <col min="518" max="518" width="13.42578125" style="447" customWidth="1"/>
    <col min="519" max="768" width="9.140625" style="447"/>
    <col min="769" max="769" width="7.5703125" style="447" customWidth="1"/>
    <col min="770" max="770" width="45.28515625" style="447" customWidth="1"/>
    <col min="771" max="771" width="6.85546875" style="447" customWidth="1"/>
    <col min="772" max="772" width="8.140625" style="447" customWidth="1"/>
    <col min="773" max="773" width="10.85546875" style="447" customWidth="1"/>
    <col min="774" max="774" width="13.42578125" style="447" customWidth="1"/>
    <col min="775" max="1024" width="9.140625" style="447"/>
    <col min="1025" max="1025" width="7.5703125" style="447" customWidth="1"/>
    <col min="1026" max="1026" width="45.28515625" style="447" customWidth="1"/>
    <col min="1027" max="1027" width="6.85546875" style="447" customWidth="1"/>
    <col min="1028" max="1028" width="8.140625" style="447" customWidth="1"/>
    <col min="1029" max="1029" width="10.85546875" style="447" customWidth="1"/>
    <col min="1030" max="1030" width="13.42578125" style="447" customWidth="1"/>
    <col min="1031" max="1280" width="9.140625" style="447"/>
    <col min="1281" max="1281" width="7.5703125" style="447" customWidth="1"/>
    <col min="1282" max="1282" width="45.28515625" style="447" customWidth="1"/>
    <col min="1283" max="1283" width="6.85546875" style="447" customWidth="1"/>
    <col min="1284" max="1284" width="8.140625" style="447" customWidth="1"/>
    <col min="1285" max="1285" width="10.85546875" style="447" customWidth="1"/>
    <col min="1286" max="1286" width="13.42578125" style="447" customWidth="1"/>
    <col min="1287" max="1536" width="9.140625" style="447"/>
    <col min="1537" max="1537" width="7.5703125" style="447" customWidth="1"/>
    <col min="1538" max="1538" width="45.28515625" style="447" customWidth="1"/>
    <col min="1539" max="1539" width="6.85546875" style="447" customWidth="1"/>
    <col min="1540" max="1540" width="8.140625" style="447" customWidth="1"/>
    <col min="1541" max="1541" width="10.85546875" style="447" customWidth="1"/>
    <col min="1542" max="1542" width="13.42578125" style="447" customWidth="1"/>
    <col min="1543" max="1792" width="9.140625" style="447"/>
    <col min="1793" max="1793" width="7.5703125" style="447" customWidth="1"/>
    <col min="1794" max="1794" width="45.28515625" style="447" customWidth="1"/>
    <col min="1795" max="1795" width="6.85546875" style="447" customWidth="1"/>
    <col min="1796" max="1796" width="8.140625" style="447" customWidth="1"/>
    <col min="1797" max="1797" width="10.85546875" style="447" customWidth="1"/>
    <col min="1798" max="1798" width="13.42578125" style="447" customWidth="1"/>
    <col min="1799" max="2048" width="9.140625" style="447"/>
    <col min="2049" max="2049" width="7.5703125" style="447" customWidth="1"/>
    <col min="2050" max="2050" width="45.28515625" style="447" customWidth="1"/>
    <col min="2051" max="2051" width="6.85546875" style="447" customWidth="1"/>
    <col min="2052" max="2052" width="8.140625" style="447" customWidth="1"/>
    <col min="2053" max="2053" width="10.85546875" style="447" customWidth="1"/>
    <col min="2054" max="2054" width="13.42578125" style="447" customWidth="1"/>
    <col min="2055" max="2304" width="9.140625" style="447"/>
    <col min="2305" max="2305" width="7.5703125" style="447" customWidth="1"/>
    <col min="2306" max="2306" width="45.28515625" style="447" customWidth="1"/>
    <col min="2307" max="2307" width="6.85546875" style="447" customWidth="1"/>
    <col min="2308" max="2308" width="8.140625" style="447" customWidth="1"/>
    <col min="2309" max="2309" width="10.85546875" style="447" customWidth="1"/>
    <col min="2310" max="2310" width="13.42578125" style="447" customWidth="1"/>
    <col min="2311" max="2560" width="9.140625" style="447"/>
    <col min="2561" max="2561" width="7.5703125" style="447" customWidth="1"/>
    <col min="2562" max="2562" width="45.28515625" style="447" customWidth="1"/>
    <col min="2563" max="2563" width="6.85546875" style="447" customWidth="1"/>
    <col min="2564" max="2564" width="8.140625" style="447" customWidth="1"/>
    <col min="2565" max="2565" width="10.85546875" style="447" customWidth="1"/>
    <col min="2566" max="2566" width="13.42578125" style="447" customWidth="1"/>
    <col min="2567" max="2816" width="9.140625" style="447"/>
    <col min="2817" max="2817" width="7.5703125" style="447" customWidth="1"/>
    <col min="2818" max="2818" width="45.28515625" style="447" customWidth="1"/>
    <col min="2819" max="2819" width="6.85546875" style="447" customWidth="1"/>
    <col min="2820" max="2820" width="8.140625" style="447" customWidth="1"/>
    <col min="2821" max="2821" width="10.85546875" style="447" customWidth="1"/>
    <col min="2822" max="2822" width="13.42578125" style="447" customWidth="1"/>
    <col min="2823" max="3072" width="9.140625" style="447"/>
    <col min="3073" max="3073" width="7.5703125" style="447" customWidth="1"/>
    <col min="3074" max="3074" width="45.28515625" style="447" customWidth="1"/>
    <col min="3075" max="3075" width="6.85546875" style="447" customWidth="1"/>
    <col min="3076" max="3076" width="8.140625" style="447" customWidth="1"/>
    <col min="3077" max="3077" width="10.85546875" style="447" customWidth="1"/>
    <col min="3078" max="3078" width="13.42578125" style="447" customWidth="1"/>
    <col min="3079" max="3328" width="9.140625" style="447"/>
    <col min="3329" max="3329" width="7.5703125" style="447" customWidth="1"/>
    <col min="3330" max="3330" width="45.28515625" style="447" customWidth="1"/>
    <col min="3331" max="3331" width="6.85546875" style="447" customWidth="1"/>
    <col min="3332" max="3332" width="8.140625" style="447" customWidth="1"/>
    <col min="3333" max="3333" width="10.85546875" style="447" customWidth="1"/>
    <col min="3334" max="3334" width="13.42578125" style="447" customWidth="1"/>
    <col min="3335" max="3584" width="9.140625" style="447"/>
    <col min="3585" max="3585" width="7.5703125" style="447" customWidth="1"/>
    <col min="3586" max="3586" width="45.28515625" style="447" customWidth="1"/>
    <col min="3587" max="3587" width="6.85546875" style="447" customWidth="1"/>
    <col min="3588" max="3588" width="8.140625" style="447" customWidth="1"/>
    <col min="3589" max="3589" width="10.85546875" style="447" customWidth="1"/>
    <col min="3590" max="3590" width="13.42578125" style="447" customWidth="1"/>
    <col min="3591" max="3840" width="9.140625" style="447"/>
    <col min="3841" max="3841" width="7.5703125" style="447" customWidth="1"/>
    <col min="3842" max="3842" width="45.28515625" style="447" customWidth="1"/>
    <col min="3843" max="3843" width="6.85546875" style="447" customWidth="1"/>
    <col min="3844" max="3844" width="8.140625" style="447" customWidth="1"/>
    <col min="3845" max="3845" width="10.85546875" style="447" customWidth="1"/>
    <col min="3846" max="3846" width="13.42578125" style="447" customWidth="1"/>
    <col min="3847" max="4096" width="9.140625" style="447"/>
    <col min="4097" max="4097" width="7.5703125" style="447" customWidth="1"/>
    <col min="4098" max="4098" width="45.28515625" style="447" customWidth="1"/>
    <col min="4099" max="4099" width="6.85546875" style="447" customWidth="1"/>
    <col min="4100" max="4100" width="8.140625" style="447" customWidth="1"/>
    <col min="4101" max="4101" width="10.85546875" style="447" customWidth="1"/>
    <col min="4102" max="4102" width="13.42578125" style="447" customWidth="1"/>
    <col min="4103" max="4352" width="9.140625" style="447"/>
    <col min="4353" max="4353" width="7.5703125" style="447" customWidth="1"/>
    <col min="4354" max="4354" width="45.28515625" style="447" customWidth="1"/>
    <col min="4355" max="4355" width="6.85546875" style="447" customWidth="1"/>
    <col min="4356" max="4356" width="8.140625" style="447" customWidth="1"/>
    <col min="4357" max="4357" width="10.85546875" style="447" customWidth="1"/>
    <col min="4358" max="4358" width="13.42578125" style="447" customWidth="1"/>
    <col min="4359" max="4608" width="9.140625" style="447"/>
    <col min="4609" max="4609" width="7.5703125" style="447" customWidth="1"/>
    <col min="4610" max="4610" width="45.28515625" style="447" customWidth="1"/>
    <col min="4611" max="4611" width="6.85546875" style="447" customWidth="1"/>
    <col min="4612" max="4612" width="8.140625" style="447" customWidth="1"/>
    <col min="4613" max="4613" width="10.85546875" style="447" customWidth="1"/>
    <col min="4614" max="4614" width="13.42578125" style="447" customWidth="1"/>
    <col min="4615" max="4864" width="9.140625" style="447"/>
    <col min="4865" max="4865" width="7.5703125" style="447" customWidth="1"/>
    <col min="4866" max="4866" width="45.28515625" style="447" customWidth="1"/>
    <col min="4867" max="4867" width="6.85546875" style="447" customWidth="1"/>
    <col min="4868" max="4868" width="8.140625" style="447" customWidth="1"/>
    <col min="4869" max="4869" width="10.85546875" style="447" customWidth="1"/>
    <col min="4870" max="4870" width="13.42578125" style="447" customWidth="1"/>
    <col min="4871" max="5120" width="9.140625" style="447"/>
    <col min="5121" max="5121" width="7.5703125" style="447" customWidth="1"/>
    <col min="5122" max="5122" width="45.28515625" style="447" customWidth="1"/>
    <col min="5123" max="5123" width="6.85546875" style="447" customWidth="1"/>
    <col min="5124" max="5124" width="8.140625" style="447" customWidth="1"/>
    <col min="5125" max="5125" width="10.85546875" style="447" customWidth="1"/>
    <col min="5126" max="5126" width="13.42578125" style="447" customWidth="1"/>
    <col min="5127" max="5376" width="9.140625" style="447"/>
    <col min="5377" max="5377" width="7.5703125" style="447" customWidth="1"/>
    <col min="5378" max="5378" width="45.28515625" style="447" customWidth="1"/>
    <col min="5379" max="5379" width="6.85546875" style="447" customWidth="1"/>
    <col min="5380" max="5380" width="8.140625" style="447" customWidth="1"/>
    <col min="5381" max="5381" width="10.85546875" style="447" customWidth="1"/>
    <col min="5382" max="5382" width="13.42578125" style="447" customWidth="1"/>
    <col min="5383" max="5632" width="9.140625" style="447"/>
    <col min="5633" max="5633" width="7.5703125" style="447" customWidth="1"/>
    <col min="5634" max="5634" width="45.28515625" style="447" customWidth="1"/>
    <col min="5635" max="5635" width="6.85546875" style="447" customWidth="1"/>
    <col min="5636" max="5636" width="8.140625" style="447" customWidth="1"/>
    <col min="5637" max="5637" width="10.85546875" style="447" customWidth="1"/>
    <col min="5638" max="5638" width="13.42578125" style="447" customWidth="1"/>
    <col min="5639" max="5888" width="9.140625" style="447"/>
    <col min="5889" max="5889" width="7.5703125" style="447" customWidth="1"/>
    <col min="5890" max="5890" width="45.28515625" style="447" customWidth="1"/>
    <col min="5891" max="5891" width="6.85546875" style="447" customWidth="1"/>
    <col min="5892" max="5892" width="8.140625" style="447" customWidth="1"/>
    <col min="5893" max="5893" width="10.85546875" style="447" customWidth="1"/>
    <col min="5894" max="5894" width="13.42578125" style="447" customWidth="1"/>
    <col min="5895" max="6144" width="9.140625" style="447"/>
    <col min="6145" max="6145" width="7.5703125" style="447" customWidth="1"/>
    <col min="6146" max="6146" width="45.28515625" style="447" customWidth="1"/>
    <col min="6147" max="6147" width="6.85546875" style="447" customWidth="1"/>
    <col min="6148" max="6148" width="8.140625" style="447" customWidth="1"/>
    <col min="6149" max="6149" width="10.85546875" style="447" customWidth="1"/>
    <col min="6150" max="6150" width="13.42578125" style="447" customWidth="1"/>
    <col min="6151" max="6400" width="9.140625" style="447"/>
    <col min="6401" max="6401" width="7.5703125" style="447" customWidth="1"/>
    <col min="6402" max="6402" width="45.28515625" style="447" customWidth="1"/>
    <col min="6403" max="6403" width="6.85546875" style="447" customWidth="1"/>
    <col min="6404" max="6404" width="8.140625" style="447" customWidth="1"/>
    <col min="6405" max="6405" width="10.85546875" style="447" customWidth="1"/>
    <col min="6406" max="6406" width="13.42578125" style="447" customWidth="1"/>
    <col min="6407" max="6656" width="9.140625" style="447"/>
    <col min="6657" max="6657" width="7.5703125" style="447" customWidth="1"/>
    <col min="6658" max="6658" width="45.28515625" style="447" customWidth="1"/>
    <col min="6659" max="6659" width="6.85546875" style="447" customWidth="1"/>
    <col min="6660" max="6660" width="8.140625" style="447" customWidth="1"/>
    <col min="6661" max="6661" width="10.85546875" style="447" customWidth="1"/>
    <col min="6662" max="6662" width="13.42578125" style="447" customWidth="1"/>
    <col min="6663" max="6912" width="9.140625" style="447"/>
    <col min="6913" max="6913" width="7.5703125" style="447" customWidth="1"/>
    <col min="6914" max="6914" width="45.28515625" style="447" customWidth="1"/>
    <col min="6915" max="6915" width="6.85546875" style="447" customWidth="1"/>
    <col min="6916" max="6916" width="8.140625" style="447" customWidth="1"/>
    <col min="6917" max="6917" width="10.85546875" style="447" customWidth="1"/>
    <col min="6918" max="6918" width="13.42578125" style="447" customWidth="1"/>
    <col min="6919" max="7168" width="9.140625" style="447"/>
    <col min="7169" max="7169" width="7.5703125" style="447" customWidth="1"/>
    <col min="7170" max="7170" width="45.28515625" style="447" customWidth="1"/>
    <col min="7171" max="7171" width="6.85546875" style="447" customWidth="1"/>
    <col min="7172" max="7172" width="8.140625" style="447" customWidth="1"/>
    <col min="7173" max="7173" width="10.85546875" style="447" customWidth="1"/>
    <col min="7174" max="7174" width="13.42578125" style="447" customWidth="1"/>
    <col min="7175" max="7424" width="9.140625" style="447"/>
    <col min="7425" max="7425" width="7.5703125" style="447" customWidth="1"/>
    <col min="7426" max="7426" width="45.28515625" style="447" customWidth="1"/>
    <col min="7427" max="7427" width="6.85546875" style="447" customWidth="1"/>
    <col min="7428" max="7428" width="8.140625" style="447" customWidth="1"/>
    <col min="7429" max="7429" width="10.85546875" style="447" customWidth="1"/>
    <col min="7430" max="7430" width="13.42578125" style="447" customWidth="1"/>
    <col min="7431" max="7680" width="9.140625" style="447"/>
    <col min="7681" max="7681" width="7.5703125" style="447" customWidth="1"/>
    <col min="7682" max="7682" width="45.28515625" style="447" customWidth="1"/>
    <col min="7683" max="7683" width="6.85546875" style="447" customWidth="1"/>
    <col min="7684" max="7684" width="8.140625" style="447" customWidth="1"/>
    <col min="7685" max="7685" width="10.85546875" style="447" customWidth="1"/>
    <col min="7686" max="7686" width="13.42578125" style="447" customWidth="1"/>
    <col min="7687" max="7936" width="9.140625" style="447"/>
    <col min="7937" max="7937" width="7.5703125" style="447" customWidth="1"/>
    <col min="7938" max="7938" width="45.28515625" style="447" customWidth="1"/>
    <col min="7939" max="7939" width="6.85546875" style="447" customWidth="1"/>
    <col min="7940" max="7940" width="8.140625" style="447" customWidth="1"/>
    <col min="7941" max="7941" width="10.85546875" style="447" customWidth="1"/>
    <col min="7942" max="7942" width="13.42578125" style="447" customWidth="1"/>
    <col min="7943" max="8192" width="9.140625" style="447"/>
    <col min="8193" max="8193" width="7.5703125" style="447" customWidth="1"/>
    <col min="8194" max="8194" width="45.28515625" style="447" customWidth="1"/>
    <col min="8195" max="8195" width="6.85546875" style="447" customWidth="1"/>
    <col min="8196" max="8196" width="8.140625" style="447" customWidth="1"/>
    <col min="8197" max="8197" width="10.85546875" style="447" customWidth="1"/>
    <col min="8198" max="8198" width="13.42578125" style="447" customWidth="1"/>
    <col min="8199" max="8448" width="9.140625" style="447"/>
    <col min="8449" max="8449" width="7.5703125" style="447" customWidth="1"/>
    <col min="8450" max="8450" width="45.28515625" style="447" customWidth="1"/>
    <col min="8451" max="8451" width="6.85546875" style="447" customWidth="1"/>
    <col min="8452" max="8452" width="8.140625" style="447" customWidth="1"/>
    <col min="8453" max="8453" width="10.85546875" style="447" customWidth="1"/>
    <col min="8454" max="8454" width="13.42578125" style="447" customWidth="1"/>
    <col min="8455" max="8704" width="9.140625" style="447"/>
    <col min="8705" max="8705" width="7.5703125" style="447" customWidth="1"/>
    <col min="8706" max="8706" width="45.28515625" style="447" customWidth="1"/>
    <col min="8707" max="8707" width="6.85546875" style="447" customWidth="1"/>
    <col min="8708" max="8708" width="8.140625" style="447" customWidth="1"/>
    <col min="8709" max="8709" width="10.85546875" style="447" customWidth="1"/>
    <col min="8710" max="8710" width="13.42578125" style="447" customWidth="1"/>
    <col min="8711" max="8960" width="9.140625" style="447"/>
    <col min="8961" max="8961" width="7.5703125" style="447" customWidth="1"/>
    <col min="8962" max="8962" width="45.28515625" style="447" customWidth="1"/>
    <col min="8963" max="8963" width="6.85546875" style="447" customWidth="1"/>
    <col min="8964" max="8964" width="8.140625" style="447" customWidth="1"/>
    <col min="8965" max="8965" width="10.85546875" style="447" customWidth="1"/>
    <col min="8966" max="8966" width="13.42578125" style="447" customWidth="1"/>
    <col min="8967" max="9216" width="9.140625" style="447"/>
    <col min="9217" max="9217" width="7.5703125" style="447" customWidth="1"/>
    <col min="9218" max="9218" width="45.28515625" style="447" customWidth="1"/>
    <col min="9219" max="9219" width="6.85546875" style="447" customWidth="1"/>
    <col min="9220" max="9220" width="8.140625" style="447" customWidth="1"/>
    <col min="9221" max="9221" width="10.85546875" style="447" customWidth="1"/>
    <col min="9222" max="9222" width="13.42578125" style="447" customWidth="1"/>
    <col min="9223" max="9472" width="9.140625" style="447"/>
    <col min="9473" max="9473" width="7.5703125" style="447" customWidth="1"/>
    <col min="9474" max="9474" width="45.28515625" style="447" customWidth="1"/>
    <col min="9475" max="9475" width="6.85546875" style="447" customWidth="1"/>
    <col min="9476" max="9476" width="8.140625" style="447" customWidth="1"/>
    <col min="9477" max="9477" width="10.85546875" style="447" customWidth="1"/>
    <col min="9478" max="9478" width="13.42578125" style="447" customWidth="1"/>
    <col min="9479" max="9728" width="9.140625" style="447"/>
    <col min="9729" max="9729" width="7.5703125" style="447" customWidth="1"/>
    <col min="9730" max="9730" width="45.28515625" style="447" customWidth="1"/>
    <col min="9731" max="9731" width="6.85546875" style="447" customWidth="1"/>
    <col min="9732" max="9732" width="8.140625" style="447" customWidth="1"/>
    <col min="9733" max="9733" width="10.85546875" style="447" customWidth="1"/>
    <col min="9734" max="9734" width="13.42578125" style="447" customWidth="1"/>
    <col min="9735" max="9984" width="9.140625" style="447"/>
    <col min="9985" max="9985" width="7.5703125" style="447" customWidth="1"/>
    <col min="9986" max="9986" width="45.28515625" style="447" customWidth="1"/>
    <col min="9987" max="9987" width="6.85546875" style="447" customWidth="1"/>
    <col min="9988" max="9988" width="8.140625" style="447" customWidth="1"/>
    <col min="9989" max="9989" width="10.85546875" style="447" customWidth="1"/>
    <col min="9990" max="9990" width="13.42578125" style="447" customWidth="1"/>
    <col min="9991" max="10240" width="9.140625" style="447"/>
    <col min="10241" max="10241" width="7.5703125" style="447" customWidth="1"/>
    <col min="10242" max="10242" width="45.28515625" style="447" customWidth="1"/>
    <col min="10243" max="10243" width="6.85546875" style="447" customWidth="1"/>
    <col min="10244" max="10244" width="8.140625" style="447" customWidth="1"/>
    <col min="10245" max="10245" width="10.85546875" style="447" customWidth="1"/>
    <col min="10246" max="10246" width="13.42578125" style="447" customWidth="1"/>
    <col min="10247" max="10496" width="9.140625" style="447"/>
    <col min="10497" max="10497" width="7.5703125" style="447" customWidth="1"/>
    <col min="10498" max="10498" width="45.28515625" style="447" customWidth="1"/>
    <col min="10499" max="10499" width="6.85546875" style="447" customWidth="1"/>
    <col min="10500" max="10500" width="8.140625" style="447" customWidth="1"/>
    <col min="10501" max="10501" width="10.85546875" style="447" customWidth="1"/>
    <col min="10502" max="10502" width="13.42578125" style="447" customWidth="1"/>
    <col min="10503" max="10752" width="9.140625" style="447"/>
    <col min="10753" max="10753" width="7.5703125" style="447" customWidth="1"/>
    <col min="10754" max="10754" width="45.28515625" style="447" customWidth="1"/>
    <col min="10755" max="10755" width="6.85546875" style="447" customWidth="1"/>
    <col min="10756" max="10756" width="8.140625" style="447" customWidth="1"/>
    <col min="10757" max="10757" width="10.85546875" style="447" customWidth="1"/>
    <col min="10758" max="10758" width="13.42578125" style="447" customWidth="1"/>
    <col min="10759" max="11008" width="9.140625" style="447"/>
    <col min="11009" max="11009" width="7.5703125" style="447" customWidth="1"/>
    <col min="11010" max="11010" width="45.28515625" style="447" customWidth="1"/>
    <col min="11011" max="11011" width="6.85546875" style="447" customWidth="1"/>
    <col min="11012" max="11012" width="8.140625" style="447" customWidth="1"/>
    <col min="11013" max="11013" width="10.85546875" style="447" customWidth="1"/>
    <col min="11014" max="11014" width="13.42578125" style="447" customWidth="1"/>
    <col min="11015" max="11264" width="9.140625" style="447"/>
    <col min="11265" max="11265" width="7.5703125" style="447" customWidth="1"/>
    <col min="11266" max="11266" width="45.28515625" style="447" customWidth="1"/>
    <col min="11267" max="11267" width="6.85546875" style="447" customWidth="1"/>
    <col min="11268" max="11268" width="8.140625" style="447" customWidth="1"/>
    <col min="11269" max="11269" width="10.85546875" style="447" customWidth="1"/>
    <col min="11270" max="11270" width="13.42578125" style="447" customWidth="1"/>
    <col min="11271" max="11520" width="9.140625" style="447"/>
    <col min="11521" max="11521" width="7.5703125" style="447" customWidth="1"/>
    <col min="11522" max="11522" width="45.28515625" style="447" customWidth="1"/>
    <col min="11523" max="11523" width="6.85546875" style="447" customWidth="1"/>
    <col min="11524" max="11524" width="8.140625" style="447" customWidth="1"/>
    <col min="11525" max="11525" width="10.85546875" style="447" customWidth="1"/>
    <col min="11526" max="11526" width="13.42578125" style="447" customWidth="1"/>
    <col min="11527" max="11776" width="9.140625" style="447"/>
    <col min="11777" max="11777" width="7.5703125" style="447" customWidth="1"/>
    <col min="11778" max="11778" width="45.28515625" style="447" customWidth="1"/>
    <col min="11779" max="11779" width="6.85546875" style="447" customWidth="1"/>
    <col min="11780" max="11780" width="8.140625" style="447" customWidth="1"/>
    <col min="11781" max="11781" width="10.85546875" style="447" customWidth="1"/>
    <col min="11782" max="11782" width="13.42578125" style="447" customWidth="1"/>
    <col min="11783" max="12032" width="9.140625" style="447"/>
    <col min="12033" max="12033" width="7.5703125" style="447" customWidth="1"/>
    <col min="12034" max="12034" width="45.28515625" style="447" customWidth="1"/>
    <col min="12035" max="12035" width="6.85546875" style="447" customWidth="1"/>
    <col min="12036" max="12036" width="8.140625" style="447" customWidth="1"/>
    <col min="12037" max="12037" width="10.85546875" style="447" customWidth="1"/>
    <col min="12038" max="12038" width="13.42578125" style="447" customWidth="1"/>
    <col min="12039" max="12288" width="9.140625" style="447"/>
    <col min="12289" max="12289" width="7.5703125" style="447" customWidth="1"/>
    <col min="12290" max="12290" width="45.28515625" style="447" customWidth="1"/>
    <col min="12291" max="12291" width="6.85546875" style="447" customWidth="1"/>
    <col min="12292" max="12292" width="8.140625" style="447" customWidth="1"/>
    <col min="12293" max="12293" width="10.85546875" style="447" customWidth="1"/>
    <col min="12294" max="12294" width="13.42578125" style="447" customWidth="1"/>
    <col min="12295" max="12544" width="9.140625" style="447"/>
    <col min="12545" max="12545" width="7.5703125" style="447" customWidth="1"/>
    <col min="12546" max="12546" width="45.28515625" style="447" customWidth="1"/>
    <col min="12547" max="12547" width="6.85546875" style="447" customWidth="1"/>
    <col min="12548" max="12548" width="8.140625" style="447" customWidth="1"/>
    <col min="12549" max="12549" width="10.85546875" style="447" customWidth="1"/>
    <col min="12550" max="12550" width="13.42578125" style="447" customWidth="1"/>
    <col min="12551" max="12800" width="9.140625" style="447"/>
    <col min="12801" max="12801" width="7.5703125" style="447" customWidth="1"/>
    <col min="12802" max="12802" width="45.28515625" style="447" customWidth="1"/>
    <col min="12803" max="12803" width="6.85546875" style="447" customWidth="1"/>
    <col min="12804" max="12804" width="8.140625" style="447" customWidth="1"/>
    <col min="12805" max="12805" width="10.85546875" style="447" customWidth="1"/>
    <col min="12806" max="12806" width="13.42578125" style="447" customWidth="1"/>
    <col min="12807" max="13056" width="9.140625" style="447"/>
    <col min="13057" max="13057" width="7.5703125" style="447" customWidth="1"/>
    <col min="13058" max="13058" width="45.28515625" style="447" customWidth="1"/>
    <col min="13059" max="13059" width="6.85546875" style="447" customWidth="1"/>
    <col min="13060" max="13060" width="8.140625" style="447" customWidth="1"/>
    <col min="13061" max="13061" width="10.85546875" style="447" customWidth="1"/>
    <col min="13062" max="13062" width="13.42578125" style="447" customWidth="1"/>
    <col min="13063" max="13312" width="9.140625" style="447"/>
    <col min="13313" max="13313" width="7.5703125" style="447" customWidth="1"/>
    <col min="13314" max="13314" width="45.28515625" style="447" customWidth="1"/>
    <col min="13315" max="13315" width="6.85546875" style="447" customWidth="1"/>
    <col min="13316" max="13316" width="8.140625" style="447" customWidth="1"/>
    <col min="13317" max="13317" width="10.85546875" style="447" customWidth="1"/>
    <col min="13318" max="13318" width="13.42578125" style="447" customWidth="1"/>
    <col min="13319" max="13568" width="9.140625" style="447"/>
    <col min="13569" max="13569" width="7.5703125" style="447" customWidth="1"/>
    <col min="13570" max="13570" width="45.28515625" style="447" customWidth="1"/>
    <col min="13571" max="13571" width="6.85546875" style="447" customWidth="1"/>
    <col min="13572" max="13572" width="8.140625" style="447" customWidth="1"/>
    <col min="13573" max="13573" width="10.85546875" style="447" customWidth="1"/>
    <col min="13574" max="13574" width="13.42578125" style="447" customWidth="1"/>
    <col min="13575" max="13824" width="9.140625" style="447"/>
    <col min="13825" max="13825" width="7.5703125" style="447" customWidth="1"/>
    <col min="13826" max="13826" width="45.28515625" style="447" customWidth="1"/>
    <col min="13827" max="13827" width="6.85546875" style="447" customWidth="1"/>
    <col min="13828" max="13828" width="8.140625" style="447" customWidth="1"/>
    <col min="13829" max="13829" width="10.85546875" style="447" customWidth="1"/>
    <col min="13830" max="13830" width="13.42578125" style="447" customWidth="1"/>
    <col min="13831" max="14080" width="9.140625" style="447"/>
    <col min="14081" max="14081" width="7.5703125" style="447" customWidth="1"/>
    <col min="14082" max="14082" width="45.28515625" style="447" customWidth="1"/>
    <col min="14083" max="14083" width="6.85546875" style="447" customWidth="1"/>
    <col min="14084" max="14084" width="8.140625" style="447" customWidth="1"/>
    <col min="14085" max="14085" width="10.85546875" style="447" customWidth="1"/>
    <col min="14086" max="14086" width="13.42578125" style="447" customWidth="1"/>
    <col min="14087" max="14336" width="9.140625" style="447"/>
    <col min="14337" max="14337" width="7.5703125" style="447" customWidth="1"/>
    <col min="14338" max="14338" width="45.28515625" style="447" customWidth="1"/>
    <col min="14339" max="14339" width="6.85546875" style="447" customWidth="1"/>
    <col min="14340" max="14340" width="8.140625" style="447" customWidth="1"/>
    <col min="14341" max="14341" width="10.85546875" style="447" customWidth="1"/>
    <col min="14342" max="14342" width="13.42578125" style="447" customWidth="1"/>
    <col min="14343" max="14592" width="9.140625" style="447"/>
    <col min="14593" max="14593" width="7.5703125" style="447" customWidth="1"/>
    <col min="14594" max="14594" width="45.28515625" style="447" customWidth="1"/>
    <col min="14595" max="14595" width="6.85546875" style="447" customWidth="1"/>
    <col min="14596" max="14596" width="8.140625" style="447" customWidth="1"/>
    <col min="14597" max="14597" width="10.85546875" style="447" customWidth="1"/>
    <col min="14598" max="14598" width="13.42578125" style="447" customWidth="1"/>
    <col min="14599" max="14848" width="9.140625" style="447"/>
    <col min="14849" max="14849" width="7.5703125" style="447" customWidth="1"/>
    <col min="14850" max="14850" width="45.28515625" style="447" customWidth="1"/>
    <col min="14851" max="14851" width="6.85546875" style="447" customWidth="1"/>
    <col min="14852" max="14852" width="8.140625" style="447" customWidth="1"/>
    <col min="14853" max="14853" width="10.85546875" style="447" customWidth="1"/>
    <col min="14854" max="14854" width="13.42578125" style="447" customWidth="1"/>
    <col min="14855" max="15104" width="9.140625" style="447"/>
    <col min="15105" max="15105" width="7.5703125" style="447" customWidth="1"/>
    <col min="15106" max="15106" width="45.28515625" style="447" customWidth="1"/>
    <col min="15107" max="15107" width="6.85546875" style="447" customWidth="1"/>
    <col min="15108" max="15108" width="8.140625" style="447" customWidth="1"/>
    <col min="15109" max="15109" width="10.85546875" style="447" customWidth="1"/>
    <col min="15110" max="15110" width="13.42578125" style="447" customWidth="1"/>
    <col min="15111" max="15360" width="9.140625" style="447"/>
    <col min="15361" max="15361" width="7.5703125" style="447" customWidth="1"/>
    <col min="15362" max="15362" width="45.28515625" style="447" customWidth="1"/>
    <col min="15363" max="15363" width="6.85546875" style="447" customWidth="1"/>
    <col min="15364" max="15364" width="8.140625" style="447" customWidth="1"/>
    <col min="15365" max="15365" width="10.85546875" style="447" customWidth="1"/>
    <col min="15366" max="15366" width="13.42578125" style="447" customWidth="1"/>
    <col min="15367" max="15616" width="9.140625" style="447"/>
    <col min="15617" max="15617" width="7.5703125" style="447" customWidth="1"/>
    <col min="15618" max="15618" width="45.28515625" style="447" customWidth="1"/>
    <col min="15619" max="15619" width="6.85546875" style="447" customWidth="1"/>
    <col min="15620" max="15620" width="8.140625" style="447" customWidth="1"/>
    <col min="15621" max="15621" width="10.85546875" style="447" customWidth="1"/>
    <col min="15622" max="15622" width="13.42578125" style="447" customWidth="1"/>
    <col min="15623" max="15872" width="9.140625" style="447"/>
    <col min="15873" max="15873" width="7.5703125" style="447" customWidth="1"/>
    <col min="15874" max="15874" width="45.28515625" style="447" customWidth="1"/>
    <col min="15875" max="15875" width="6.85546875" style="447" customWidth="1"/>
    <col min="15876" max="15876" width="8.140625" style="447" customWidth="1"/>
    <col min="15877" max="15877" width="10.85546875" style="447" customWidth="1"/>
    <col min="15878" max="15878" width="13.42578125" style="447" customWidth="1"/>
    <col min="15879" max="16128" width="9.140625" style="447"/>
    <col min="16129" max="16129" width="7.5703125" style="447" customWidth="1"/>
    <col min="16130" max="16130" width="45.28515625" style="447" customWidth="1"/>
    <col min="16131" max="16131" width="6.85546875" style="447" customWidth="1"/>
    <col min="16132" max="16132" width="8.140625" style="447" customWidth="1"/>
    <col min="16133" max="16133" width="10.85546875" style="447" customWidth="1"/>
    <col min="16134" max="16134" width="13.42578125" style="447" customWidth="1"/>
    <col min="16135" max="16384" width="9.140625" style="447"/>
  </cols>
  <sheetData>
    <row r="1" spans="1:11">
      <c r="A1" s="444"/>
      <c r="B1" s="445" t="s">
        <v>343</v>
      </c>
      <c r="C1" s="446"/>
      <c r="D1" s="446"/>
    </row>
    <row r="2" spans="1:11" ht="13.5" thickBot="1">
      <c r="A2" s="448"/>
      <c r="B2" s="449"/>
      <c r="C2" s="450"/>
      <c r="D2" s="450"/>
    </row>
    <row r="3" spans="1:11" ht="13.5" thickBot="1">
      <c r="A3" s="451" t="s">
        <v>344</v>
      </c>
      <c r="B3" s="452" t="s">
        <v>345</v>
      </c>
      <c r="C3" s="453" t="s">
        <v>346</v>
      </c>
      <c r="D3" s="453" t="s">
        <v>347</v>
      </c>
      <c r="E3" s="453" t="s">
        <v>348</v>
      </c>
      <c r="F3" s="453" t="s">
        <v>349</v>
      </c>
    </row>
    <row r="5" spans="1:11" s="459" customFormat="1">
      <c r="A5" s="454"/>
      <c r="B5" s="455" t="s">
        <v>350</v>
      </c>
      <c r="C5" s="456"/>
      <c r="D5" s="456"/>
      <c r="E5" s="457"/>
      <c r="F5" s="458"/>
    </row>
    <row r="6" spans="1:11" s="459" customFormat="1">
      <c r="A6" s="454"/>
      <c r="B6" s="455"/>
      <c r="C6" s="456"/>
      <c r="D6" s="456"/>
      <c r="E6" s="457"/>
      <c r="F6" s="458"/>
    </row>
    <row r="7" spans="1:11" s="459" customFormat="1" ht="25.5" customHeight="1">
      <c r="A7" s="460">
        <v>1</v>
      </c>
      <c r="B7" s="461" t="s">
        <v>351</v>
      </c>
      <c r="C7" s="456" t="s">
        <v>352</v>
      </c>
      <c r="D7" s="456">
        <v>1</v>
      </c>
      <c r="E7" s="458"/>
      <c r="F7" s="458">
        <f>E7*D7</f>
        <v>0</v>
      </c>
    </row>
    <row r="8" spans="1:11" s="459" customFormat="1" ht="38.25">
      <c r="A8" s="460">
        <v>2</v>
      </c>
      <c r="B8" s="462" t="s">
        <v>353</v>
      </c>
      <c r="C8" s="456" t="s">
        <v>10</v>
      </c>
      <c r="D8" s="456">
        <v>4</v>
      </c>
      <c r="E8" s="458"/>
      <c r="F8" s="458">
        <f t="shared" ref="F8:F17" si="0">E8*D8</f>
        <v>0</v>
      </c>
    </row>
    <row r="9" spans="1:11" s="459" customFormat="1" ht="51">
      <c r="A9" s="460">
        <v>3</v>
      </c>
      <c r="B9" s="462" t="s">
        <v>354</v>
      </c>
      <c r="C9" s="456" t="s">
        <v>10</v>
      </c>
      <c r="D9" s="456">
        <v>4</v>
      </c>
      <c r="E9" s="458"/>
      <c r="F9" s="458">
        <f t="shared" si="0"/>
        <v>0</v>
      </c>
    </row>
    <row r="10" spans="1:11" s="459" customFormat="1" ht="63.75">
      <c r="A10" s="460">
        <v>4</v>
      </c>
      <c r="B10" s="462" t="s">
        <v>355</v>
      </c>
      <c r="C10" s="456" t="s">
        <v>10</v>
      </c>
      <c r="D10" s="456">
        <v>4</v>
      </c>
      <c r="E10" s="458"/>
      <c r="F10" s="458">
        <f>E10*D10</f>
        <v>0</v>
      </c>
    </row>
    <row r="11" spans="1:11" s="459" customFormat="1" ht="51">
      <c r="A11" s="460">
        <v>5</v>
      </c>
      <c r="B11" s="462" t="s">
        <v>356</v>
      </c>
      <c r="C11" s="456" t="s">
        <v>10</v>
      </c>
      <c r="D11" s="456">
        <v>4</v>
      </c>
      <c r="E11" s="458"/>
      <c r="F11" s="458">
        <f>E11*D11</f>
        <v>0</v>
      </c>
    </row>
    <row r="12" spans="1:11" ht="25.5" customHeight="1">
      <c r="A12" s="463">
        <v>6</v>
      </c>
      <c r="B12" s="464" t="s">
        <v>357</v>
      </c>
      <c r="C12" s="465" t="s">
        <v>10</v>
      </c>
      <c r="D12" s="456">
        <v>7</v>
      </c>
      <c r="E12" s="458"/>
      <c r="F12" s="458">
        <f t="shared" si="0"/>
        <v>0</v>
      </c>
      <c r="G12" s="466"/>
      <c r="H12" s="466"/>
      <c r="I12" s="466"/>
      <c r="J12" s="467"/>
      <c r="K12" s="466"/>
    </row>
    <row r="13" spans="1:11" ht="27" customHeight="1">
      <c r="A13" s="463">
        <v>7</v>
      </c>
      <c r="B13" s="464" t="s">
        <v>358</v>
      </c>
      <c r="C13" s="465" t="s">
        <v>10</v>
      </c>
      <c r="D13" s="456">
        <v>14</v>
      </c>
      <c r="E13" s="458"/>
      <c r="F13" s="458">
        <f t="shared" si="0"/>
        <v>0</v>
      </c>
      <c r="G13" s="466"/>
      <c r="H13" s="466"/>
      <c r="I13" s="466"/>
      <c r="J13" s="467"/>
      <c r="K13" s="466"/>
    </row>
    <row r="14" spans="1:11" ht="27.75" customHeight="1">
      <c r="A14" s="463">
        <v>8</v>
      </c>
      <c r="B14" s="464" t="s">
        <v>359</v>
      </c>
      <c r="C14" s="465" t="s">
        <v>10</v>
      </c>
      <c r="D14" s="456">
        <v>10</v>
      </c>
      <c r="E14" s="458"/>
      <c r="F14" s="458">
        <f t="shared" si="0"/>
        <v>0</v>
      </c>
      <c r="G14" s="466"/>
      <c r="H14" s="466"/>
      <c r="I14" s="466"/>
      <c r="J14" s="467"/>
      <c r="K14" s="466"/>
    </row>
    <row r="15" spans="1:11" ht="51">
      <c r="A15" s="468">
        <v>9</v>
      </c>
      <c r="B15" s="469" t="s">
        <v>360</v>
      </c>
      <c r="C15" s="470" t="s">
        <v>234</v>
      </c>
      <c r="D15" s="470">
        <v>148</v>
      </c>
      <c r="E15" s="471"/>
      <c r="F15" s="471">
        <f>D15*E15</f>
        <v>0</v>
      </c>
      <c r="G15" s="471"/>
      <c r="H15" s="471"/>
      <c r="I15" s="472"/>
      <c r="J15" s="472"/>
      <c r="K15" s="472"/>
    </row>
    <row r="16" spans="1:11" s="459" customFormat="1" ht="65.25" customHeight="1">
      <c r="A16" s="460">
        <v>10</v>
      </c>
      <c r="B16" s="473" t="s">
        <v>361</v>
      </c>
      <c r="C16" s="474" t="s">
        <v>10</v>
      </c>
      <c r="D16" s="456">
        <v>1</v>
      </c>
      <c r="E16" s="471"/>
      <c r="F16" s="471">
        <f t="shared" si="0"/>
        <v>0</v>
      </c>
      <c r="G16" s="458"/>
      <c r="H16" s="458"/>
    </row>
    <row r="17" spans="1:11">
      <c r="A17" s="463">
        <v>11</v>
      </c>
      <c r="B17" s="464" t="s">
        <v>362</v>
      </c>
      <c r="C17" s="465" t="s">
        <v>363</v>
      </c>
      <c r="D17" s="456">
        <v>10</v>
      </c>
      <c r="E17" s="458"/>
      <c r="F17" s="458">
        <f t="shared" si="0"/>
        <v>0</v>
      </c>
      <c r="G17" s="466"/>
      <c r="H17" s="466"/>
      <c r="I17" s="466"/>
      <c r="J17" s="467"/>
      <c r="K17" s="466"/>
    </row>
    <row r="18" spans="1:11" s="459" customFormat="1" ht="26.25" thickBot="1">
      <c r="A18" s="460">
        <v>12</v>
      </c>
      <c r="B18" s="462" t="s">
        <v>364</v>
      </c>
      <c r="C18" s="456" t="s">
        <v>10</v>
      </c>
      <c r="D18" s="456">
        <v>1</v>
      </c>
      <c r="E18" s="458"/>
      <c r="F18" s="458">
        <f>E18*D18</f>
        <v>0</v>
      </c>
    </row>
    <row r="19" spans="1:11" s="459" customFormat="1" ht="13.5" thickBot="1">
      <c r="A19" s="460"/>
      <c r="B19" s="475" t="s">
        <v>14</v>
      </c>
      <c r="C19" s="476"/>
      <c r="D19" s="476"/>
      <c r="E19" s="477"/>
      <c r="F19" s="534">
        <f>SUM(F7:F18)</f>
        <v>0</v>
      </c>
    </row>
    <row r="21" spans="1:11" s="459" customFormat="1" ht="13.5" thickBot="1"/>
    <row r="22" spans="1:11" ht="13.5" thickBot="1">
      <c r="A22" s="478"/>
      <c r="B22" s="479" t="s">
        <v>365</v>
      </c>
      <c r="C22" s="480"/>
      <c r="D22" s="481"/>
      <c r="E22" s="480"/>
      <c r="F22" s="535"/>
    </row>
    <row r="23" spans="1:11" s="459" customFormat="1" ht="13.5" thickBot="1">
      <c r="A23" s="454"/>
      <c r="B23" s="455" t="s">
        <v>350</v>
      </c>
      <c r="C23" s="456"/>
      <c r="D23" s="456"/>
      <c r="E23" s="457"/>
      <c r="F23" s="536">
        <f>F19</f>
        <v>0</v>
      </c>
    </row>
    <row r="24" spans="1:11" ht="13.5" thickBot="1">
      <c r="A24" s="482" t="s">
        <v>7</v>
      </c>
      <c r="B24" s="483" t="s">
        <v>366</v>
      </c>
      <c r="C24" s="484"/>
      <c r="D24" s="485"/>
      <c r="E24" s="480"/>
      <c r="F24" s="537">
        <f>SUM(F23:F23)</f>
        <v>0</v>
      </c>
    </row>
    <row r="25" spans="1:11" ht="13.5" thickBot="1">
      <c r="A25" s="482" t="s">
        <v>7</v>
      </c>
      <c r="B25" s="486" t="s">
        <v>367</v>
      </c>
      <c r="C25" s="484"/>
      <c r="D25" s="485"/>
      <c r="E25" s="480"/>
      <c r="F25" s="537">
        <f>0.25*F24</f>
        <v>0</v>
      </c>
    </row>
    <row r="26" spans="1:11" ht="13.5" thickBot="1">
      <c r="A26" s="487" t="s">
        <v>7</v>
      </c>
      <c r="B26" s="486" t="s">
        <v>368</v>
      </c>
      <c r="C26" s="484"/>
      <c r="D26" s="485"/>
      <c r="E26" s="480"/>
      <c r="F26" s="537">
        <f>SUM(F24:F25)</f>
        <v>0</v>
      </c>
    </row>
  </sheetData>
  <printOptions gridLines="1"/>
  <pageMargins left="0.74803149606299213" right="0.74803149606299213" top="0.98425196850393704" bottom="0.98425196850393704" header="0.51181102362204722" footer="0.51181102362204722"/>
  <pageSetup paperSize="9" scale="90" orientation="portrait" useFirstPageNumber="1" horizontalDpi="4294967292" verticalDpi="4294967292" r:id="rId1"/>
  <headerFooter alignWithMargins="0">
    <oddHeader>&amp;LT.D.000-20&amp;CMINI EL d.o.o.
Karlovac&amp;RStr.&amp;P</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3</vt:i4>
      </vt:variant>
      <vt:variant>
        <vt:lpstr>Imenovani rasponi</vt:lpstr>
      </vt:variant>
      <vt:variant>
        <vt:i4>4</vt:i4>
      </vt:variant>
    </vt:vector>
  </HeadingPairs>
  <TitlesOfParts>
    <vt:vector size="7" baseType="lpstr">
      <vt:lpstr>00_uvod</vt:lpstr>
      <vt:lpstr>01_građevinsko obrtnički</vt:lpstr>
      <vt:lpstr>02_elektro</vt:lpstr>
      <vt:lpstr>'01_građevinsko obrtnički'!Ispis_naslova</vt:lpstr>
      <vt:lpstr>'02_elektro'!Ispis_naslova</vt:lpstr>
      <vt:lpstr>'00_uvod'!Podrucje_ispisa</vt:lpstr>
      <vt:lpstr>'01_građevinsko obrtnički'!Podrucje_ispisa</vt:lpstr>
    </vt:vector>
  </TitlesOfParts>
  <Company>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vlasta LA</dc:creator>
  <cp:lastModifiedBy>Windows User</cp:lastModifiedBy>
  <cp:lastPrinted>2020-06-08T11:49:25Z</cp:lastPrinted>
  <dcterms:created xsi:type="dcterms:W3CDTF">2002-06-06T09:37:32Z</dcterms:created>
  <dcterms:modified xsi:type="dcterms:W3CDTF">2020-06-08T11:50:20Z</dcterms:modified>
</cp:coreProperties>
</file>